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RGU\Desktop\РАСЦЕНКИ ДЛЯ САЙТА\"/>
    </mc:Choice>
  </mc:AlternateContent>
  <xr:revisionPtr revIDLastSave="0" documentId="8_{169018E8-B484-4C2E-93CA-440A1929B9B1}" xr6:coauthVersionLast="47" xr6:coauthVersionMax="47" xr10:uidLastSave="{00000000-0000-0000-0000-000000000000}"/>
  <bookViews>
    <workbookView xWindow="-120" yWindow="-120" windowWidth="29040" windowHeight="15840" xr2:uid="{211CDA6D-134B-4AE5-828C-05A54F44C552}"/>
  </bookViews>
  <sheets>
    <sheet name="ISTA, OEC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J60" i="1" s="1"/>
  <c r="K60" i="1" s="1"/>
  <c r="L60" i="1" s="1"/>
  <c r="G59" i="1"/>
  <c r="J59" i="1" s="1"/>
  <c r="K59" i="1" s="1"/>
  <c r="L59" i="1" s="1"/>
  <c r="G58" i="1"/>
  <c r="J58" i="1" s="1"/>
  <c r="K58" i="1" s="1"/>
  <c r="L58" i="1" s="1"/>
  <c r="G57" i="1"/>
  <c r="J57" i="1" s="1"/>
  <c r="K57" i="1" s="1"/>
  <c r="L57" i="1" s="1"/>
  <c r="G56" i="1"/>
  <c r="J56" i="1" s="1"/>
  <c r="K56" i="1" s="1"/>
  <c r="L56" i="1" s="1"/>
  <c r="G55" i="1"/>
  <c r="J55" i="1" s="1"/>
  <c r="K55" i="1" s="1"/>
  <c r="L55" i="1" s="1"/>
  <c r="G54" i="1"/>
  <c r="J54" i="1" s="1"/>
  <c r="K54" i="1" s="1"/>
  <c r="L54" i="1" s="1"/>
  <c r="G53" i="1"/>
  <c r="J53" i="1" s="1"/>
  <c r="K53" i="1" s="1"/>
  <c r="L53" i="1" s="1"/>
  <c r="G52" i="1"/>
  <c r="J52" i="1" s="1"/>
  <c r="K52" i="1" s="1"/>
  <c r="L52" i="1" s="1"/>
  <c r="G51" i="1"/>
  <c r="J51" i="1" s="1"/>
  <c r="K51" i="1" s="1"/>
  <c r="L51" i="1" s="1"/>
  <c r="G50" i="1"/>
  <c r="J50" i="1" s="1"/>
  <c r="K50" i="1" s="1"/>
  <c r="L50" i="1" s="1"/>
  <c r="G49" i="1"/>
  <c r="J49" i="1" s="1"/>
  <c r="K49" i="1" s="1"/>
  <c r="L49" i="1" s="1"/>
  <c r="G48" i="1"/>
  <c r="J48" i="1" s="1"/>
  <c r="K48" i="1" s="1"/>
  <c r="L48" i="1" s="1"/>
  <c r="G47" i="1"/>
  <c r="J47" i="1" s="1"/>
  <c r="K47" i="1" s="1"/>
  <c r="L47" i="1" s="1"/>
  <c r="G46" i="1"/>
  <c r="J46" i="1" s="1"/>
  <c r="K46" i="1" s="1"/>
  <c r="L46" i="1" s="1"/>
  <c r="G45" i="1"/>
  <c r="J45" i="1" s="1"/>
  <c r="K45" i="1" s="1"/>
  <c r="L45" i="1" s="1"/>
  <c r="E45" i="1"/>
  <c r="J44" i="1"/>
  <c r="K44" i="1" s="1"/>
  <c r="L44" i="1" s="1"/>
  <c r="G44" i="1"/>
  <c r="E44" i="1"/>
  <c r="E43" i="1"/>
  <c r="G43" i="1" s="1"/>
  <c r="J43" i="1" s="1"/>
  <c r="K43" i="1" s="1"/>
  <c r="L43" i="1" s="1"/>
  <c r="E42" i="1"/>
  <c r="G42" i="1" s="1"/>
  <c r="J42" i="1" s="1"/>
  <c r="K42" i="1" s="1"/>
  <c r="L42" i="1" s="1"/>
  <c r="G41" i="1"/>
  <c r="J41" i="1" s="1"/>
  <c r="K41" i="1" s="1"/>
  <c r="L41" i="1" s="1"/>
  <c r="E41" i="1"/>
  <c r="J40" i="1"/>
  <c r="K40" i="1" s="1"/>
  <c r="L40" i="1" s="1"/>
  <c r="G40" i="1"/>
  <c r="E40" i="1"/>
  <c r="E39" i="1"/>
  <c r="G39" i="1" s="1"/>
  <c r="J39" i="1" s="1"/>
  <c r="K39" i="1" s="1"/>
  <c r="L39" i="1" s="1"/>
  <c r="E38" i="1"/>
  <c r="G38" i="1" s="1"/>
  <c r="J38" i="1" s="1"/>
  <c r="K38" i="1" s="1"/>
  <c r="L38" i="1" s="1"/>
  <c r="G37" i="1"/>
  <c r="J37" i="1" s="1"/>
  <c r="K37" i="1" s="1"/>
  <c r="L37" i="1" s="1"/>
  <c r="E37" i="1"/>
  <c r="J36" i="1"/>
  <c r="K36" i="1" s="1"/>
  <c r="L36" i="1" s="1"/>
  <c r="G36" i="1"/>
  <c r="E36" i="1"/>
  <c r="E35" i="1"/>
  <c r="G35" i="1" s="1"/>
  <c r="J35" i="1" s="1"/>
  <c r="K35" i="1" s="1"/>
  <c r="L35" i="1" s="1"/>
  <c r="E34" i="1"/>
  <c r="G34" i="1" s="1"/>
  <c r="J34" i="1" s="1"/>
  <c r="K34" i="1" s="1"/>
  <c r="L34" i="1" s="1"/>
  <c r="G32" i="1"/>
  <c r="J32" i="1" s="1"/>
  <c r="K32" i="1" s="1"/>
  <c r="L32" i="1" s="1"/>
  <c r="E32" i="1"/>
  <c r="J31" i="1"/>
  <c r="K31" i="1" s="1"/>
  <c r="L31" i="1" s="1"/>
  <c r="G31" i="1"/>
  <c r="E31" i="1"/>
  <c r="E30" i="1"/>
  <c r="G30" i="1" s="1"/>
  <c r="J30" i="1" s="1"/>
  <c r="K30" i="1" s="1"/>
  <c r="L30" i="1" s="1"/>
  <c r="E27" i="1"/>
  <c r="G27" i="1" s="1"/>
  <c r="J27" i="1" s="1"/>
  <c r="K27" i="1" s="1"/>
  <c r="L27" i="1" s="1"/>
  <c r="G26" i="1"/>
  <c r="J26" i="1" s="1"/>
  <c r="K26" i="1" s="1"/>
  <c r="L26" i="1" s="1"/>
  <c r="E26" i="1"/>
  <c r="J25" i="1"/>
  <c r="K25" i="1" s="1"/>
  <c r="L25" i="1" s="1"/>
  <c r="G25" i="1"/>
  <c r="E25" i="1"/>
  <c r="E23" i="1"/>
  <c r="G23" i="1" s="1"/>
  <c r="J23" i="1" s="1"/>
  <c r="K23" i="1" s="1"/>
  <c r="L23" i="1" s="1"/>
  <c r="E22" i="1"/>
  <c r="G22" i="1" s="1"/>
  <c r="J22" i="1" s="1"/>
  <c r="K22" i="1" s="1"/>
  <c r="L22" i="1" s="1"/>
  <c r="G20" i="1"/>
  <c r="J20" i="1" s="1"/>
  <c r="K20" i="1" s="1"/>
  <c r="L20" i="1" s="1"/>
  <c r="E20" i="1"/>
  <c r="E18" i="1"/>
  <c r="G18" i="1" s="1"/>
  <c r="J18" i="1" s="1"/>
  <c r="K18" i="1" s="1"/>
  <c r="L18" i="1" s="1"/>
  <c r="E17" i="1"/>
  <c r="G17" i="1" s="1"/>
  <c r="J17" i="1" s="1"/>
  <c r="K17" i="1" s="1"/>
  <c r="L17" i="1" s="1"/>
  <c r="E15" i="1"/>
  <c r="G15" i="1" s="1"/>
  <c r="J15" i="1" s="1"/>
  <c r="K15" i="1" s="1"/>
  <c r="L15" i="1" s="1"/>
  <c r="G14" i="1"/>
  <c r="J14" i="1" s="1"/>
  <c r="K14" i="1" s="1"/>
  <c r="L14" i="1" s="1"/>
  <c r="E14" i="1"/>
  <c r="E12" i="1"/>
  <c r="G12" i="1" s="1"/>
  <c r="J12" i="1" s="1"/>
  <c r="K12" i="1" s="1"/>
  <c r="L12" i="1" s="1"/>
  <c r="E10" i="1"/>
  <c r="G10" i="1" s="1"/>
  <c r="J10" i="1" s="1"/>
  <c r="K10" i="1" s="1"/>
  <c r="L10" i="1" s="1"/>
  <c r="E8" i="1"/>
  <c r="G8" i="1" s="1"/>
  <c r="J8" i="1" s="1"/>
  <c r="K8" i="1" s="1"/>
  <c r="L8" i="1" s="1"/>
  <c r="G7" i="1"/>
  <c r="J7" i="1" s="1"/>
  <c r="K7" i="1" s="1"/>
  <c r="L7" i="1" s="1"/>
  <c r="E7" i="1"/>
  <c r="E5" i="1"/>
  <c r="G5" i="1" s="1"/>
  <c r="J5" i="1" s="1"/>
  <c r="K5" i="1" s="1"/>
  <c r="L5" i="1" s="1"/>
  <c r="G4" i="1"/>
  <c r="J4" i="1" s="1"/>
  <c r="K4" i="1" s="1"/>
  <c r="L4" i="1" s="1"/>
  <c r="E4" i="1"/>
</calcChain>
</file>

<file path=xl/sharedStrings.xml><?xml version="1.0" encoding="utf-8"?>
<sst xmlns="http://schemas.openxmlformats.org/spreadsheetml/2006/main" count="128" uniqueCount="82">
  <si>
    <t xml:space="preserve"> Перечень платных услуг при анализе посевных качеств сельскохозяйственных культур и отбора проб по Международной методике ИСТА, ОЕСД</t>
  </si>
  <si>
    <t>№ п/п</t>
  </si>
  <si>
    <t>Вид анализа и операции</t>
  </si>
  <si>
    <t>Единица измерения</t>
  </si>
  <si>
    <t>Нв- норматив времени, мин.</t>
  </si>
  <si>
    <t>Нв - норматив времени, час</t>
  </si>
  <si>
    <t>Стоимость чел.-ч, руб</t>
  </si>
  <si>
    <t>От - оплата труда, руб (норматив времени*стоимость чел.ч)</t>
  </si>
  <si>
    <t>Кп</t>
  </si>
  <si>
    <t>Кпхр*</t>
  </si>
  <si>
    <t>Стоимость  без НДС, руб., старая</t>
  </si>
  <si>
    <t>Стоимость  без НДС, руб.</t>
  </si>
  <si>
    <t>Стоимость с НДС, руб.</t>
  </si>
  <si>
    <t>1.</t>
  </si>
  <si>
    <t>Прием проб на анализ</t>
  </si>
  <si>
    <t>1 проба</t>
  </si>
  <si>
    <t>2.</t>
  </si>
  <si>
    <t>Отбор навесок семян</t>
  </si>
  <si>
    <t>3.</t>
  </si>
  <si>
    <t>Определение чистоты семян для культур:</t>
  </si>
  <si>
    <t>3.1</t>
  </si>
  <si>
    <t xml:space="preserve">крупносеменные при навеске более 10 г </t>
  </si>
  <si>
    <t>3.2</t>
  </si>
  <si>
    <t xml:space="preserve">Мелкосеменные при навеске 10 г и менее 10 г </t>
  </si>
  <si>
    <t>4.</t>
  </si>
  <si>
    <t>Определение всхожести:</t>
  </si>
  <si>
    <t>4.1</t>
  </si>
  <si>
    <t>Проращивание семян между бумагой (МБ)</t>
  </si>
  <si>
    <t>4.2</t>
  </si>
  <si>
    <t>Проращивание на бумаге (НБ) для культур:</t>
  </si>
  <si>
    <t>4.2.1</t>
  </si>
  <si>
    <t>Овощные, кормовые травы, лен</t>
  </si>
  <si>
    <t>4.3</t>
  </si>
  <si>
    <t>Проращивание семян сахарной свеклы на гофрированной фильтровальной бумаге:</t>
  </si>
  <si>
    <t>4.3.1</t>
  </si>
  <si>
    <t>Определение всхожести</t>
  </si>
  <si>
    <t>4.4</t>
  </si>
  <si>
    <t>Проращивание семян в рулонах (Р) (кроме зерносмесей с овсом)</t>
  </si>
  <si>
    <t>4.5</t>
  </si>
  <si>
    <t>Снятие состояния покоя:</t>
  </si>
  <si>
    <t>4.5.1</t>
  </si>
  <si>
    <t>предвариетельным охлаждением семян</t>
  </si>
  <si>
    <t>4.5.2</t>
  </si>
  <si>
    <t>предварительным прогреванием семян</t>
  </si>
  <si>
    <t>5.</t>
  </si>
  <si>
    <t>Определение жизнеспособности семян для культур:</t>
  </si>
  <si>
    <t>5.1</t>
  </si>
  <si>
    <t>Зерновые, зернобобовые</t>
  </si>
  <si>
    <t>6.</t>
  </si>
  <si>
    <t>Определение влажности:</t>
  </si>
  <si>
    <t>6.1</t>
  </si>
  <si>
    <t>без предварительного подсушивания</t>
  </si>
  <si>
    <t>6.2</t>
  </si>
  <si>
    <t>с предварительным подсушиванием</t>
  </si>
  <si>
    <t>7.</t>
  </si>
  <si>
    <t>Определение массы 1000 семян:</t>
  </si>
  <si>
    <t>7.1</t>
  </si>
  <si>
    <t xml:space="preserve">Всех культур </t>
  </si>
  <si>
    <t>8.</t>
  </si>
  <si>
    <t>Обезличивание проб семян</t>
  </si>
  <si>
    <t>9.</t>
  </si>
  <si>
    <t>Выдача документов о качестве ИСТА и ОЕСД</t>
  </si>
  <si>
    <t>1 штука</t>
  </si>
  <si>
    <t>10.</t>
  </si>
  <si>
    <t>Отбор проб для анализов при оценке качества семян сельскохозяйственных культур</t>
  </si>
  <si>
    <t>10.1</t>
  </si>
  <si>
    <t>1. Отбор проб семян при хранении в мешках или пакетах с массой упаковочной единицы до 10 кг и количестве мешков, выделенных для отбора проб:</t>
  </si>
  <si>
    <t>1.1. - 10</t>
  </si>
  <si>
    <t>1.2. - 15</t>
  </si>
  <si>
    <t xml:space="preserve"> 1 проба</t>
  </si>
  <si>
    <t>1.3. - 20</t>
  </si>
  <si>
    <t>Отбор проб при хранении в мешках с массой более 10 кг</t>
  </si>
  <si>
    <t>до 5 мешков</t>
  </si>
  <si>
    <t>проба</t>
  </si>
  <si>
    <t xml:space="preserve">Выезд специалиста в другие регионы РФ </t>
  </si>
  <si>
    <t>усл. ед</t>
  </si>
  <si>
    <t>договорная</t>
  </si>
  <si>
    <t xml:space="preserve">Примечание: </t>
  </si>
  <si>
    <t>При расчете укрупненого норматива времени 4 постоянные: приемка, отбор навесок, обезличивание, выдача документа = 0,60 ч.</t>
  </si>
  <si>
    <t>* - Коэффициент общепроизводственных и хозяйственных расходов (Кпхр) рассчитывается по видам анализа и операции.</t>
  </si>
  <si>
    <r>
      <t>В случае отсутствия определенной культуры в таблице,</t>
    </r>
    <r>
      <rPr>
        <b/>
        <sz val="11"/>
        <rFont val="Times New Roman"/>
        <family val="1"/>
        <charset val="204"/>
      </rPr>
      <t xml:space="preserve"> используется перечень культур для приравнивания,</t>
    </r>
    <r>
      <rPr>
        <sz val="11"/>
        <rFont val="Times New Roman"/>
        <family val="1"/>
        <charset val="204"/>
      </rPr>
      <t xml:space="preserve"> см. Типовые нормы выработки и нормативы времени на проведение анализов по оценке качества семян и посадочного материала с/х культур, Москва 1999 г.</t>
    </r>
  </si>
  <si>
    <t>Анализ семян обработанных ядохимикатами, стимуляторами роста, дражированных и обработанных другими токсичными веществами +30%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</si>
</sst>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0" x14ac:knownFonts="1">
    <font>
      <sz val="10"/>
      <name val="Arial"/>
    </font>
    <font>
      <b/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0" fontId="2" fillId="0" borderId="0" xfId="0" applyFont="1"/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0" fontId="2" fillId="4" borderId="0" xfId="0" applyFont="1" applyFill="1"/>
    <xf numFmtId="16" fontId="1" fillId="0" borderId="2" xfId="0" applyNumberFormat="1" applyFont="1" applyBorder="1" applyAlignment="1">
      <alignment horizontal="left" vertical="top" wrapText="1"/>
    </xf>
    <xf numFmtId="16" fontId="3" fillId="0" borderId="2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vertical="top"/>
    </xf>
    <xf numFmtId="2" fontId="3" fillId="0" borderId="5" xfId="0" applyNumberFormat="1" applyFont="1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center" vertical="top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2" fontId="3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2" fontId="5" fillId="5" borderId="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164" fontId="3" fillId="0" borderId="6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2" fontId="3" fillId="0" borderId="0" xfId="0" applyNumberFormat="1" applyFont="1" applyAlignment="1">
      <alignment horizontal="center" vertical="top"/>
    </xf>
    <xf numFmtId="49" fontId="7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91690-815E-4991-BA82-97208B5C499D}">
  <sheetPr>
    <tabColor rgb="FFFFFF00"/>
    <pageSetUpPr fitToPage="1"/>
  </sheetPr>
  <dimension ref="A1:AB65"/>
  <sheetViews>
    <sheetView tabSelected="1" workbookViewId="0">
      <selection sqref="A1:L2"/>
    </sheetView>
  </sheetViews>
  <sheetFormatPr defaultColWidth="8.85546875" defaultRowHeight="15" x14ac:dyDescent="0.2"/>
  <cols>
    <col min="1" max="1" width="10.28515625" style="52" customWidth="1"/>
    <col min="2" max="2" width="36.140625" style="53" customWidth="1"/>
    <col min="3" max="3" width="9.5703125" style="53" customWidth="1"/>
    <col min="4" max="4" width="7.5703125" style="53" hidden="1" customWidth="1"/>
    <col min="5" max="5" width="8.42578125" style="53" hidden="1" customWidth="1"/>
    <col min="6" max="6" width="11.5703125" style="53" hidden="1" customWidth="1"/>
    <col min="7" max="7" width="11" style="53" hidden="1" customWidth="1"/>
    <col min="8" max="8" width="7.28515625" style="53" hidden="1" customWidth="1"/>
    <col min="9" max="9" width="9" style="53" hidden="1" customWidth="1"/>
    <col min="10" max="11" width="12" style="53" hidden="1" customWidth="1"/>
    <col min="12" max="12" width="16" style="53" customWidth="1"/>
    <col min="13" max="256" width="8.85546875" style="2"/>
    <col min="257" max="257" width="10.28515625" style="2" customWidth="1"/>
    <col min="258" max="258" width="36.140625" style="2" customWidth="1"/>
    <col min="259" max="259" width="9.5703125" style="2" customWidth="1"/>
    <col min="260" max="260" width="7.5703125" style="2" customWidth="1"/>
    <col min="261" max="261" width="8.42578125" style="2" customWidth="1"/>
    <col min="262" max="262" width="11.5703125" style="2" customWidth="1"/>
    <col min="263" max="263" width="11" style="2" customWidth="1"/>
    <col min="264" max="264" width="7.28515625" style="2" customWidth="1"/>
    <col min="265" max="265" width="9" style="2" customWidth="1"/>
    <col min="266" max="266" width="0" style="2" hidden="1" customWidth="1"/>
    <col min="267" max="267" width="12" style="2" customWidth="1"/>
    <col min="268" max="268" width="16" style="2" customWidth="1"/>
    <col min="269" max="512" width="8.85546875" style="2"/>
    <col min="513" max="513" width="10.28515625" style="2" customWidth="1"/>
    <col min="514" max="514" width="36.140625" style="2" customWidth="1"/>
    <col min="515" max="515" width="9.5703125" style="2" customWidth="1"/>
    <col min="516" max="516" width="7.5703125" style="2" customWidth="1"/>
    <col min="517" max="517" width="8.42578125" style="2" customWidth="1"/>
    <col min="518" max="518" width="11.5703125" style="2" customWidth="1"/>
    <col min="519" max="519" width="11" style="2" customWidth="1"/>
    <col min="520" max="520" width="7.28515625" style="2" customWidth="1"/>
    <col min="521" max="521" width="9" style="2" customWidth="1"/>
    <col min="522" max="522" width="0" style="2" hidden="1" customWidth="1"/>
    <col min="523" max="523" width="12" style="2" customWidth="1"/>
    <col min="524" max="524" width="16" style="2" customWidth="1"/>
    <col min="525" max="768" width="8.85546875" style="2"/>
    <col min="769" max="769" width="10.28515625" style="2" customWidth="1"/>
    <col min="770" max="770" width="36.140625" style="2" customWidth="1"/>
    <col min="771" max="771" width="9.5703125" style="2" customWidth="1"/>
    <col min="772" max="772" width="7.5703125" style="2" customWidth="1"/>
    <col min="773" max="773" width="8.42578125" style="2" customWidth="1"/>
    <col min="774" max="774" width="11.5703125" style="2" customWidth="1"/>
    <col min="775" max="775" width="11" style="2" customWidth="1"/>
    <col min="776" max="776" width="7.28515625" style="2" customWidth="1"/>
    <col min="777" max="777" width="9" style="2" customWidth="1"/>
    <col min="778" max="778" width="0" style="2" hidden="1" customWidth="1"/>
    <col min="779" max="779" width="12" style="2" customWidth="1"/>
    <col min="780" max="780" width="16" style="2" customWidth="1"/>
    <col min="781" max="1024" width="8.85546875" style="2"/>
    <col min="1025" max="1025" width="10.28515625" style="2" customWidth="1"/>
    <col min="1026" max="1026" width="36.140625" style="2" customWidth="1"/>
    <col min="1027" max="1027" width="9.5703125" style="2" customWidth="1"/>
    <col min="1028" max="1028" width="7.5703125" style="2" customWidth="1"/>
    <col min="1029" max="1029" width="8.42578125" style="2" customWidth="1"/>
    <col min="1030" max="1030" width="11.5703125" style="2" customWidth="1"/>
    <col min="1031" max="1031" width="11" style="2" customWidth="1"/>
    <col min="1032" max="1032" width="7.28515625" style="2" customWidth="1"/>
    <col min="1033" max="1033" width="9" style="2" customWidth="1"/>
    <col min="1034" max="1034" width="0" style="2" hidden="1" customWidth="1"/>
    <col min="1035" max="1035" width="12" style="2" customWidth="1"/>
    <col min="1036" max="1036" width="16" style="2" customWidth="1"/>
    <col min="1037" max="1280" width="8.85546875" style="2"/>
    <col min="1281" max="1281" width="10.28515625" style="2" customWidth="1"/>
    <col min="1282" max="1282" width="36.140625" style="2" customWidth="1"/>
    <col min="1283" max="1283" width="9.5703125" style="2" customWidth="1"/>
    <col min="1284" max="1284" width="7.5703125" style="2" customWidth="1"/>
    <col min="1285" max="1285" width="8.42578125" style="2" customWidth="1"/>
    <col min="1286" max="1286" width="11.5703125" style="2" customWidth="1"/>
    <col min="1287" max="1287" width="11" style="2" customWidth="1"/>
    <col min="1288" max="1288" width="7.28515625" style="2" customWidth="1"/>
    <col min="1289" max="1289" width="9" style="2" customWidth="1"/>
    <col min="1290" max="1290" width="0" style="2" hidden="1" customWidth="1"/>
    <col min="1291" max="1291" width="12" style="2" customWidth="1"/>
    <col min="1292" max="1292" width="16" style="2" customWidth="1"/>
    <col min="1293" max="1536" width="8.85546875" style="2"/>
    <col min="1537" max="1537" width="10.28515625" style="2" customWidth="1"/>
    <col min="1538" max="1538" width="36.140625" style="2" customWidth="1"/>
    <col min="1539" max="1539" width="9.5703125" style="2" customWidth="1"/>
    <col min="1540" max="1540" width="7.5703125" style="2" customWidth="1"/>
    <col min="1541" max="1541" width="8.42578125" style="2" customWidth="1"/>
    <col min="1542" max="1542" width="11.5703125" style="2" customWidth="1"/>
    <col min="1543" max="1543" width="11" style="2" customWidth="1"/>
    <col min="1544" max="1544" width="7.28515625" style="2" customWidth="1"/>
    <col min="1545" max="1545" width="9" style="2" customWidth="1"/>
    <col min="1546" max="1546" width="0" style="2" hidden="1" customWidth="1"/>
    <col min="1547" max="1547" width="12" style="2" customWidth="1"/>
    <col min="1548" max="1548" width="16" style="2" customWidth="1"/>
    <col min="1549" max="1792" width="8.85546875" style="2"/>
    <col min="1793" max="1793" width="10.28515625" style="2" customWidth="1"/>
    <col min="1794" max="1794" width="36.140625" style="2" customWidth="1"/>
    <col min="1795" max="1795" width="9.5703125" style="2" customWidth="1"/>
    <col min="1796" max="1796" width="7.5703125" style="2" customWidth="1"/>
    <col min="1797" max="1797" width="8.42578125" style="2" customWidth="1"/>
    <col min="1798" max="1798" width="11.5703125" style="2" customWidth="1"/>
    <col min="1799" max="1799" width="11" style="2" customWidth="1"/>
    <col min="1800" max="1800" width="7.28515625" style="2" customWidth="1"/>
    <col min="1801" max="1801" width="9" style="2" customWidth="1"/>
    <col min="1802" max="1802" width="0" style="2" hidden="1" customWidth="1"/>
    <col min="1803" max="1803" width="12" style="2" customWidth="1"/>
    <col min="1804" max="1804" width="16" style="2" customWidth="1"/>
    <col min="1805" max="2048" width="8.85546875" style="2"/>
    <col min="2049" max="2049" width="10.28515625" style="2" customWidth="1"/>
    <col min="2050" max="2050" width="36.140625" style="2" customWidth="1"/>
    <col min="2051" max="2051" width="9.5703125" style="2" customWidth="1"/>
    <col min="2052" max="2052" width="7.5703125" style="2" customWidth="1"/>
    <col min="2053" max="2053" width="8.42578125" style="2" customWidth="1"/>
    <col min="2054" max="2054" width="11.5703125" style="2" customWidth="1"/>
    <col min="2055" max="2055" width="11" style="2" customWidth="1"/>
    <col min="2056" max="2056" width="7.28515625" style="2" customWidth="1"/>
    <col min="2057" max="2057" width="9" style="2" customWidth="1"/>
    <col min="2058" max="2058" width="0" style="2" hidden="1" customWidth="1"/>
    <col min="2059" max="2059" width="12" style="2" customWidth="1"/>
    <col min="2060" max="2060" width="16" style="2" customWidth="1"/>
    <col min="2061" max="2304" width="8.85546875" style="2"/>
    <col min="2305" max="2305" width="10.28515625" style="2" customWidth="1"/>
    <col min="2306" max="2306" width="36.140625" style="2" customWidth="1"/>
    <col min="2307" max="2307" width="9.5703125" style="2" customWidth="1"/>
    <col min="2308" max="2308" width="7.5703125" style="2" customWidth="1"/>
    <col min="2309" max="2309" width="8.42578125" style="2" customWidth="1"/>
    <col min="2310" max="2310" width="11.5703125" style="2" customWidth="1"/>
    <col min="2311" max="2311" width="11" style="2" customWidth="1"/>
    <col min="2312" max="2312" width="7.28515625" style="2" customWidth="1"/>
    <col min="2313" max="2313" width="9" style="2" customWidth="1"/>
    <col min="2314" max="2314" width="0" style="2" hidden="1" customWidth="1"/>
    <col min="2315" max="2315" width="12" style="2" customWidth="1"/>
    <col min="2316" max="2316" width="16" style="2" customWidth="1"/>
    <col min="2317" max="2560" width="8.85546875" style="2"/>
    <col min="2561" max="2561" width="10.28515625" style="2" customWidth="1"/>
    <col min="2562" max="2562" width="36.140625" style="2" customWidth="1"/>
    <col min="2563" max="2563" width="9.5703125" style="2" customWidth="1"/>
    <col min="2564" max="2564" width="7.5703125" style="2" customWidth="1"/>
    <col min="2565" max="2565" width="8.42578125" style="2" customWidth="1"/>
    <col min="2566" max="2566" width="11.5703125" style="2" customWidth="1"/>
    <col min="2567" max="2567" width="11" style="2" customWidth="1"/>
    <col min="2568" max="2568" width="7.28515625" style="2" customWidth="1"/>
    <col min="2569" max="2569" width="9" style="2" customWidth="1"/>
    <col min="2570" max="2570" width="0" style="2" hidden="1" customWidth="1"/>
    <col min="2571" max="2571" width="12" style="2" customWidth="1"/>
    <col min="2572" max="2572" width="16" style="2" customWidth="1"/>
    <col min="2573" max="2816" width="8.85546875" style="2"/>
    <col min="2817" max="2817" width="10.28515625" style="2" customWidth="1"/>
    <col min="2818" max="2818" width="36.140625" style="2" customWidth="1"/>
    <col min="2819" max="2819" width="9.5703125" style="2" customWidth="1"/>
    <col min="2820" max="2820" width="7.5703125" style="2" customWidth="1"/>
    <col min="2821" max="2821" width="8.42578125" style="2" customWidth="1"/>
    <col min="2822" max="2822" width="11.5703125" style="2" customWidth="1"/>
    <col min="2823" max="2823" width="11" style="2" customWidth="1"/>
    <col min="2824" max="2824" width="7.28515625" style="2" customWidth="1"/>
    <col min="2825" max="2825" width="9" style="2" customWidth="1"/>
    <col min="2826" max="2826" width="0" style="2" hidden="1" customWidth="1"/>
    <col min="2827" max="2827" width="12" style="2" customWidth="1"/>
    <col min="2828" max="2828" width="16" style="2" customWidth="1"/>
    <col min="2829" max="3072" width="8.85546875" style="2"/>
    <col min="3073" max="3073" width="10.28515625" style="2" customWidth="1"/>
    <col min="3074" max="3074" width="36.140625" style="2" customWidth="1"/>
    <col min="3075" max="3075" width="9.5703125" style="2" customWidth="1"/>
    <col min="3076" max="3076" width="7.5703125" style="2" customWidth="1"/>
    <col min="3077" max="3077" width="8.42578125" style="2" customWidth="1"/>
    <col min="3078" max="3078" width="11.5703125" style="2" customWidth="1"/>
    <col min="3079" max="3079" width="11" style="2" customWidth="1"/>
    <col min="3080" max="3080" width="7.28515625" style="2" customWidth="1"/>
    <col min="3081" max="3081" width="9" style="2" customWidth="1"/>
    <col min="3082" max="3082" width="0" style="2" hidden="1" customWidth="1"/>
    <col min="3083" max="3083" width="12" style="2" customWidth="1"/>
    <col min="3084" max="3084" width="16" style="2" customWidth="1"/>
    <col min="3085" max="3328" width="8.85546875" style="2"/>
    <col min="3329" max="3329" width="10.28515625" style="2" customWidth="1"/>
    <col min="3330" max="3330" width="36.140625" style="2" customWidth="1"/>
    <col min="3331" max="3331" width="9.5703125" style="2" customWidth="1"/>
    <col min="3332" max="3332" width="7.5703125" style="2" customWidth="1"/>
    <col min="3333" max="3333" width="8.42578125" style="2" customWidth="1"/>
    <col min="3334" max="3334" width="11.5703125" style="2" customWidth="1"/>
    <col min="3335" max="3335" width="11" style="2" customWidth="1"/>
    <col min="3336" max="3336" width="7.28515625" style="2" customWidth="1"/>
    <col min="3337" max="3337" width="9" style="2" customWidth="1"/>
    <col min="3338" max="3338" width="0" style="2" hidden="1" customWidth="1"/>
    <col min="3339" max="3339" width="12" style="2" customWidth="1"/>
    <col min="3340" max="3340" width="16" style="2" customWidth="1"/>
    <col min="3341" max="3584" width="8.85546875" style="2"/>
    <col min="3585" max="3585" width="10.28515625" style="2" customWidth="1"/>
    <col min="3586" max="3586" width="36.140625" style="2" customWidth="1"/>
    <col min="3587" max="3587" width="9.5703125" style="2" customWidth="1"/>
    <col min="3588" max="3588" width="7.5703125" style="2" customWidth="1"/>
    <col min="3589" max="3589" width="8.42578125" style="2" customWidth="1"/>
    <col min="3590" max="3590" width="11.5703125" style="2" customWidth="1"/>
    <col min="3591" max="3591" width="11" style="2" customWidth="1"/>
    <col min="3592" max="3592" width="7.28515625" style="2" customWidth="1"/>
    <col min="3593" max="3593" width="9" style="2" customWidth="1"/>
    <col min="3594" max="3594" width="0" style="2" hidden="1" customWidth="1"/>
    <col min="3595" max="3595" width="12" style="2" customWidth="1"/>
    <col min="3596" max="3596" width="16" style="2" customWidth="1"/>
    <col min="3597" max="3840" width="8.85546875" style="2"/>
    <col min="3841" max="3841" width="10.28515625" style="2" customWidth="1"/>
    <col min="3842" max="3842" width="36.140625" style="2" customWidth="1"/>
    <col min="3843" max="3843" width="9.5703125" style="2" customWidth="1"/>
    <col min="3844" max="3844" width="7.5703125" style="2" customWidth="1"/>
    <col min="3845" max="3845" width="8.42578125" style="2" customWidth="1"/>
    <col min="3846" max="3846" width="11.5703125" style="2" customWidth="1"/>
    <col min="3847" max="3847" width="11" style="2" customWidth="1"/>
    <col min="3848" max="3848" width="7.28515625" style="2" customWidth="1"/>
    <col min="3849" max="3849" width="9" style="2" customWidth="1"/>
    <col min="3850" max="3850" width="0" style="2" hidden="1" customWidth="1"/>
    <col min="3851" max="3851" width="12" style="2" customWidth="1"/>
    <col min="3852" max="3852" width="16" style="2" customWidth="1"/>
    <col min="3853" max="4096" width="8.85546875" style="2"/>
    <col min="4097" max="4097" width="10.28515625" style="2" customWidth="1"/>
    <col min="4098" max="4098" width="36.140625" style="2" customWidth="1"/>
    <col min="4099" max="4099" width="9.5703125" style="2" customWidth="1"/>
    <col min="4100" max="4100" width="7.5703125" style="2" customWidth="1"/>
    <col min="4101" max="4101" width="8.42578125" style="2" customWidth="1"/>
    <col min="4102" max="4102" width="11.5703125" style="2" customWidth="1"/>
    <col min="4103" max="4103" width="11" style="2" customWidth="1"/>
    <col min="4104" max="4104" width="7.28515625" style="2" customWidth="1"/>
    <col min="4105" max="4105" width="9" style="2" customWidth="1"/>
    <col min="4106" max="4106" width="0" style="2" hidden="1" customWidth="1"/>
    <col min="4107" max="4107" width="12" style="2" customWidth="1"/>
    <col min="4108" max="4108" width="16" style="2" customWidth="1"/>
    <col min="4109" max="4352" width="8.85546875" style="2"/>
    <col min="4353" max="4353" width="10.28515625" style="2" customWidth="1"/>
    <col min="4354" max="4354" width="36.140625" style="2" customWidth="1"/>
    <col min="4355" max="4355" width="9.5703125" style="2" customWidth="1"/>
    <col min="4356" max="4356" width="7.5703125" style="2" customWidth="1"/>
    <col min="4357" max="4357" width="8.42578125" style="2" customWidth="1"/>
    <col min="4358" max="4358" width="11.5703125" style="2" customWidth="1"/>
    <col min="4359" max="4359" width="11" style="2" customWidth="1"/>
    <col min="4360" max="4360" width="7.28515625" style="2" customWidth="1"/>
    <col min="4361" max="4361" width="9" style="2" customWidth="1"/>
    <col min="4362" max="4362" width="0" style="2" hidden="1" customWidth="1"/>
    <col min="4363" max="4363" width="12" style="2" customWidth="1"/>
    <col min="4364" max="4364" width="16" style="2" customWidth="1"/>
    <col min="4365" max="4608" width="8.85546875" style="2"/>
    <col min="4609" max="4609" width="10.28515625" style="2" customWidth="1"/>
    <col min="4610" max="4610" width="36.140625" style="2" customWidth="1"/>
    <col min="4611" max="4611" width="9.5703125" style="2" customWidth="1"/>
    <col min="4612" max="4612" width="7.5703125" style="2" customWidth="1"/>
    <col min="4613" max="4613" width="8.42578125" style="2" customWidth="1"/>
    <col min="4614" max="4614" width="11.5703125" style="2" customWidth="1"/>
    <col min="4615" max="4615" width="11" style="2" customWidth="1"/>
    <col min="4616" max="4616" width="7.28515625" style="2" customWidth="1"/>
    <col min="4617" max="4617" width="9" style="2" customWidth="1"/>
    <col min="4618" max="4618" width="0" style="2" hidden="1" customWidth="1"/>
    <col min="4619" max="4619" width="12" style="2" customWidth="1"/>
    <col min="4620" max="4620" width="16" style="2" customWidth="1"/>
    <col min="4621" max="4864" width="8.85546875" style="2"/>
    <col min="4865" max="4865" width="10.28515625" style="2" customWidth="1"/>
    <col min="4866" max="4866" width="36.140625" style="2" customWidth="1"/>
    <col min="4867" max="4867" width="9.5703125" style="2" customWidth="1"/>
    <col min="4868" max="4868" width="7.5703125" style="2" customWidth="1"/>
    <col min="4869" max="4869" width="8.42578125" style="2" customWidth="1"/>
    <col min="4870" max="4870" width="11.5703125" style="2" customWidth="1"/>
    <col min="4871" max="4871" width="11" style="2" customWidth="1"/>
    <col min="4872" max="4872" width="7.28515625" style="2" customWidth="1"/>
    <col min="4873" max="4873" width="9" style="2" customWidth="1"/>
    <col min="4874" max="4874" width="0" style="2" hidden="1" customWidth="1"/>
    <col min="4875" max="4875" width="12" style="2" customWidth="1"/>
    <col min="4876" max="4876" width="16" style="2" customWidth="1"/>
    <col min="4877" max="5120" width="8.85546875" style="2"/>
    <col min="5121" max="5121" width="10.28515625" style="2" customWidth="1"/>
    <col min="5122" max="5122" width="36.140625" style="2" customWidth="1"/>
    <col min="5123" max="5123" width="9.5703125" style="2" customWidth="1"/>
    <col min="5124" max="5124" width="7.5703125" style="2" customWidth="1"/>
    <col min="5125" max="5125" width="8.42578125" style="2" customWidth="1"/>
    <col min="5126" max="5126" width="11.5703125" style="2" customWidth="1"/>
    <col min="5127" max="5127" width="11" style="2" customWidth="1"/>
    <col min="5128" max="5128" width="7.28515625" style="2" customWidth="1"/>
    <col min="5129" max="5129" width="9" style="2" customWidth="1"/>
    <col min="5130" max="5130" width="0" style="2" hidden="1" customWidth="1"/>
    <col min="5131" max="5131" width="12" style="2" customWidth="1"/>
    <col min="5132" max="5132" width="16" style="2" customWidth="1"/>
    <col min="5133" max="5376" width="8.85546875" style="2"/>
    <col min="5377" max="5377" width="10.28515625" style="2" customWidth="1"/>
    <col min="5378" max="5378" width="36.140625" style="2" customWidth="1"/>
    <col min="5379" max="5379" width="9.5703125" style="2" customWidth="1"/>
    <col min="5380" max="5380" width="7.5703125" style="2" customWidth="1"/>
    <col min="5381" max="5381" width="8.42578125" style="2" customWidth="1"/>
    <col min="5382" max="5382" width="11.5703125" style="2" customWidth="1"/>
    <col min="5383" max="5383" width="11" style="2" customWidth="1"/>
    <col min="5384" max="5384" width="7.28515625" style="2" customWidth="1"/>
    <col min="5385" max="5385" width="9" style="2" customWidth="1"/>
    <col min="5386" max="5386" width="0" style="2" hidden="1" customWidth="1"/>
    <col min="5387" max="5387" width="12" style="2" customWidth="1"/>
    <col min="5388" max="5388" width="16" style="2" customWidth="1"/>
    <col min="5389" max="5632" width="8.85546875" style="2"/>
    <col min="5633" max="5633" width="10.28515625" style="2" customWidth="1"/>
    <col min="5634" max="5634" width="36.140625" style="2" customWidth="1"/>
    <col min="5635" max="5635" width="9.5703125" style="2" customWidth="1"/>
    <col min="5636" max="5636" width="7.5703125" style="2" customWidth="1"/>
    <col min="5637" max="5637" width="8.42578125" style="2" customWidth="1"/>
    <col min="5638" max="5638" width="11.5703125" style="2" customWidth="1"/>
    <col min="5639" max="5639" width="11" style="2" customWidth="1"/>
    <col min="5640" max="5640" width="7.28515625" style="2" customWidth="1"/>
    <col min="5641" max="5641" width="9" style="2" customWidth="1"/>
    <col min="5642" max="5642" width="0" style="2" hidden="1" customWidth="1"/>
    <col min="5643" max="5643" width="12" style="2" customWidth="1"/>
    <col min="5644" max="5644" width="16" style="2" customWidth="1"/>
    <col min="5645" max="5888" width="8.85546875" style="2"/>
    <col min="5889" max="5889" width="10.28515625" style="2" customWidth="1"/>
    <col min="5890" max="5890" width="36.140625" style="2" customWidth="1"/>
    <col min="5891" max="5891" width="9.5703125" style="2" customWidth="1"/>
    <col min="5892" max="5892" width="7.5703125" style="2" customWidth="1"/>
    <col min="5893" max="5893" width="8.42578125" style="2" customWidth="1"/>
    <col min="5894" max="5894" width="11.5703125" style="2" customWidth="1"/>
    <col min="5895" max="5895" width="11" style="2" customWidth="1"/>
    <col min="5896" max="5896" width="7.28515625" style="2" customWidth="1"/>
    <col min="5897" max="5897" width="9" style="2" customWidth="1"/>
    <col min="5898" max="5898" width="0" style="2" hidden="1" customWidth="1"/>
    <col min="5899" max="5899" width="12" style="2" customWidth="1"/>
    <col min="5900" max="5900" width="16" style="2" customWidth="1"/>
    <col min="5901" max="6144" width="8.85546875" style="2"/>
    <col min="6145" max="6145" width="10.28515625" style="2" customWidth="1"/>
    <col min="6146" max="6146" width="36.140625" style="2" customWidth="1"/>
    <col min="6147" max="6147" width="9.5703125" style="2" customWidth="1"/>
    <col min="6148" max="6148" width="7.5703125" style="2" customWidth="1"/>
    <col min="6149" max="6149" width="8.42578125" style="2" customWidth="1"/>
    <col min="6150" max="6150" width="11.5703125" style="2" customWidth="1"/>
    <col min="6151" max="6151" width="11" style="2" customWidth="1"/>
    <col min="6152" max="6152" width="7.28515625" style="2" customWidth="1"/>
    <col min="6153" max="6153" width="9" style="2" customWidth="1"/>
    <col min="6154" max="6154" width="0" style="2" hidden="1" customWidth="1"/>
    <col min="6155" max="6155" width="12" style="2" customWidth="1"/>
    <col min="6156" max="6156" width="16" style="2" customWidth="1"/>
    <col min="6157" max="6400" width="8.85546875" style="2"/>
    <col min="6401" max="6401" width="10.28515625" style="2" customWidth="1"/>
    <col min="6402" max="6402" width="36.140625" style="2" customWidth="1"/>
    <col min="6403" max="6403" width="9.5703125" style="2" customWidth="1"/>
    <col min="6404" max="6404" width="7.5703125" style="2" customWidth="1"/>
    <col min="6405" max="6405" width="8.42578125" style="2" customWidth="1"/>
    <col min="6406" max="6406" width="11.5703125" style="2" customWidth="1"/>
    <col min="6407" max="6407" width="11" style="2" customWidth="1"/>
    <col min="6408" max="6408" width="7.28515625" style="2" customWidth="1"/>
    <col min="6409" max="6409" width="9" style="2" customWidth="1"/>
    <col min="6410" max="6410" width="0" style="2" hidden="1" customWidth="1"/>
    <col min="6411" max="6411" width="12" style="2" customWidth="1"/>
    <col min="6412" max="6412" width="16" style="2" customWidth="1"/>
    <col min="6413" max="6656" width="8.85546875" style="2"/>
    <col min="6657" max="6657" width="10.28515625" style="2" customWidth="1"/>
    <col min="6658" max="6658" width="36.140625" style="2" customWidth="1"/>
    <col min="6659" max="6659" width="9.5703125" style="2" customWidth="1"/>
    <col min="6660" max="6660" width="7.5703125" style="2" customWidth="1"/>
    <col min="6661" max="6661" width="8.42578125" style="2" customWidth="1"/>
    <col min="6662" max="6662" width="11.5703125" style="2" customWidth="1"/>
    <col min="6663" max="6663" width="11" style="2" customWidth="1"/>
    <col min="6664" max="6664" width="7.28515625" style="2" customWidth="1"/>
    <col min="6665" max="6665" width="9" style="2" customWidth="1"/>
    <col min="6666" max="6666" width="0" style="2" hidden="1" customWidth="1"/>
    <col min="6667" max="6667" width="12" style="2" customWidth="1"/>
    <col min="6668" max="6668" width="16" style="2" customWidth="1"/>
    <col min="6669" max="6912" width="8.85546875" style="2"/>
    <col min="6913" max="6913" width="10.28515625" style="2" customWidth="1"/>
    <col min="6914" max="6914" width="36.140625" style="2" customWidth="1"/>
    <col min="6915" max="6915" width="9.5703125" style="2" customWidth="1"/>
    <col min="6916" max="6916" width="7.5703125" style="2" customWidth="1"/>
    <col min="6917" max="6917" width="8.42578125" style="2" customWidth="1"/>
    <col min="6918" max="6918" width="11.5703125" style="2" customWidth="1"/>
    <col min="6919" max="6919" width="11" style="2" customWidth="1"/>
    <col min="6920" max="6920" width="7.28515625" style="2" customWidth="1"/>
    <col min="6921" max="6921" width="9" style="2" customWidth="1"/>
    <col min="6922" max="6922" width="0" style="2" hidden="1" customWidth="1"/>
    <col min="6923" max="6923" width="12" style="2" customWidth="1"/>
    <col min="6924" max="6924" width="16" style="2" customWidth="1"/>
    <col min="6925" max="7168" width="8.85546875" style="2"/>
    <col min="7169" max="7169" width="10.28515625" style="2" customWidth="1"/>
    <col min="7170" max="7170" width="36.140625" style="2" customWidth="1"/>
    <col min="7171" max="7171" width="9.5703125" style="2" customWidth="1"/>
    <col min="7172" max="7172" width="7.5703125" style="2" customWidth="1"/>
    <col min="7173" max="7173" width="8.42578125" style="2" customWidth="1"/>
    <col min="7174" max="7174" width="11.5703125" style="2" customWidth="1"/>
    <col min="7175" max="7175" width="11" style="2" customWidth="1"/>
    <col min="7176" max="7176" width="7.28515625" style="2" customWidth="1"/>
    <col min="7177" max="7177" width="9" style="2" customWidth="1"/>
    <col min="7178" max="7178" width="0" style="2" hidden="1" customWidth="1"/>
    <col min="7179" max="7179" width="12" style="2" customWidth="1"/>
    <col min="7180" max="7180" width="16" style="2" customWidth="1"/>
    <col min="7181" max="7424" width="8.85546875" style="2"/>
    <col min="7425" max="7425" width="10.28515625" style="2" customWidth="1"/>
    <col min="7426" max="7426" width="36.140625" style="2" customWidth="1"/>
    <col min="7427" max="7427" width="9.5703125" style="2" customWidth="1"/>
    <col min="7428" max="7428" width="7.5703125" style="2" customWidth="1"/>
    <col min="7429" max="7429" width="8.42578125" style="2" customWidth="1"/>
    <col min="7430" max="7430" width="11.5703125" style="2" customWidth="1"/>
    <col min="7431" max="7431" width="11" style="2" customWidth="1"/>
    <col min="7432" max="7432" width="7.28515625" style="2" customWidth="1"/>
    <col min="7433" max="7433" width="9" style="2" customWidth="1"/>
    <col min="7434" max="7434" width="0" style="2" hidden="1" customWidth="1"/>
    <col min="7435" max="7435" width="12" style="2" customWidth="1"/>
    <col min="7436" max="7436" width="16" style="2" customWidth="1"/>
    <col min="7437" max="7680" width="8.85546875" style="2"/>
    <col min="7681" max="7681" width="10.28515625" style="2" customWidth="1"/>
    <col min="7682" max="7682" width="36.140625" style="2" customWidth="1"/>
    <col min="7683" max="7683" width="9.5703125" style="2" customWidth="1"/>
    <col min="7684" max="7684" width="7.5703125" style="2" customWidth="1"/>
    <col min="7685" max="7685" width="8.42578125" style="2" customWidth="1"/>
    <col min="7686" max="7686" width="11.5703125" style="2" customWidth="1"/>
    <col min="7687" max="7687" width="11" style="2" customWidth="1"/>
    <col min="7688" max="7688" width="7.28515625" style="2" customWidth="1"/>
    <col min="7689" max="7689" width="9" style="2" customWidth="1"/>
    <col min="7690" max="7690" width="0" style="2" hidden="1" customWidth="1"/>
    <col min="7691" max="7691" width="12" style="2" customWidth="1"/>
    <col min="7692" max="7692" width="16" style="2" customWidth="1"/>
    <col min="7693" max="7936" width="8.85546875" style="2"/>
    <col min="7937" max="7937" width="10.28515625" style="2" customWidth="1"/>
    <col min="7938" max="7938" width="36.140625" style="2" customWidth="1"/>
    <col min="7939" max="7939" width="9.5703125" style="2" customWidth="1"/>
    <col min="7940" max="7940" width="7.5703125" style="2" customWidth="1"/>
    <col min="7941" max="7941" width="8.42578125" style="2" customWidth="1"/>
    <col min="7942" max="7942" width="11.5703125" style="2" customWidth="1"/>
    <col min="7943" max="7943" width="11" style="2" customWidth="1"/>
    <col min="7944" max="7944" width="7.28515625" style="2" customWidth="1"/>
    <col min="7945" max="7945" width="9" style="2" customWidth="1"/>
    <col min="7946" max="7946" width="0" style="2" hidden="1" customWidth="1"/>
    <col min="7947" max="7947" width="12" style="2" customWidth="1"/>
    <col min="7948" max="7948" width="16" style="2" customWidth="1"/>
    <col min="7949" max="8192" width="8.85546875" style="2"/>
    <col min="8193" max="8193" width="10.28515625" style="2" customWidth="1"/>
    <col min="8194" max="8194" width="36.140625" style="2" customWidth="1"/>
    <col min="8195" max="8195" width="9.5703125" style="2" customWidth="1"/>
    <col min="8196" max="8196" width="7.5703125" style="2" customWidth="1"/>
    <col min="8197" max="8197" width="8.42578125" style="2" customWidth="1"/>
    <col min="8198" max="8198" width="11.5703125" style="2" customWidth="1"/>
    <col min="8199" max="8199" width="11" style="2" customWidth="1"/>
    <col min="8200" max="8200" width="7.28515625" style="2" customWidth="1"/>
    <col min="8201" max="8201" width="9" style="2" customWidth="1"/>
    <col min="8202" max="8202" width="0" style="2" hidden="1" customWidth="1"/>
    <col min="8203" max="8203" width="12" style="2" customWidth="1"/>
    <col min="8204" max="8204" width="16" style="2" customWidth="1"/>
    <col min="8205" max="8448" width="8.85546875" style="2"/>
    <col min="8449" max="8449" width="10.28515625" style="2" customWidth="1"/>
    <col min="8450" max="8450" width="36.140625" style="2" customWidth="1"/>
    <col min="8451" max="8451" width="9.5703125" style="2" customWidth="1"/>
    <col min="8452" max="8452" width="7.5703125" style="2" customWidth="1"/>
    <col min="8453" max="8453" width="8.42578125" style="2" customWidth="1"/>
    <col min="8454" max="8454" width="11.5703125" style="2" customWidth="1"/>
    <col min="8455" max="8455" width="11" style="2" customWidth="1"/>
    <col min="8456" max="8456" width="7.28515625" style="2" customWidth="1"/>
    <col min="8457" max="8457" width="9" style="2" customWidth="1"/>
    <col min="8458" max="8458" width="0" style="2" hidden="1" customWidth="1"/>
    <col min="8459" max="8459" width="12" style="2" customWidth="1"/>
    <col min="8460" max="8460" width="16" style="2" customWidth="1"/>
    <col min="8461" max="8704" width="8.85546875" style="2"/>
    <col min="8705" max="8705" width="10.28515625" style="2" customWidth="1"/>
    <col min="8706" max="8706" width="36.140625" style="2" customWidth="1"/>
    <col min="8707" max="8707" width="9.5703125" style="2" customWidth="1"/>
    <col min="8708" max="8708" width="7.5703125" style="2" customWidth="1"/>
    <col min="8709" max="8709" width="8.42578125" style="2" customWidth="1"/>
    <col min="8710" max="8710" width="11.5703125" style="2" customWidth="1"/>
    <col min="8711" max="8711" width="11" style="2" customWidth="1"/>
    <col min="8712" max="8712" width="7.28515625" style="2" customWidth="1"/>
    <col min="8713" max="8713" width="9" style="2" customWidth="1"/>
    <col min="8714" max="8714" width="0" style="2" hidden="1" customWidth="1"/>
    <col min="8715" max="8715" width="12" style="2" customWidth="1"/>
    <col min="8716" max="8716" width="16" style="2" customWidth="1"/>
    <col min="8717" max="8960" width="8.85546875" style="2"/>
    <col min="8961" max="8961" width="10.28515625" style="2" customWidth="1"/>
    <col min="8962" max="8962" width="36.140625" style="2" customWidth="1"/>
    <col min="8963" max="8963" width="9.5703125" style="2" customWidth="1"/>
    <col min="8964" max="8964" width="7.5703125" style="2" customWidth="1"/>
    <col min="8965" max="8965" width="8.42578125" style="2" customWidth="1"/>
    <col min="8966" max="8966" width="11.5703125" style="2" customWidth="1"/>
    <col min="8967" max="8967" width="11" style="2" customWidth="1"/>
    <col min="8968" max="8968" width="7.28515625" style="2" customWidth="1"/>
    <col min="8969" max="8969" width="9" style="2" customWidth="1"/>
    <col min="8970" max="8970" width="0" style="2" hidden="1" customWidth="1"/>
    <col min="8971" max="8971" width="12" style="2" customWidth="1"/>
    <col min="8972" max="8972" width="16" style="2" customWidth="1"/>
    <col min="8973" max="9216" width="8.85546875" style="2"/>
    <col min="9217" max="9217" width="10.28515625" style="2" customWidth="1"/>
    <col min="9218" max="9218" width="36.140625" style="2" customWidth="1"/>
    <col min="9219" max="9219" width="9.5703125" style="2" customWidth="1"/>
    <col min="9220" max="9220" width="7.5703125" style="2" customWidth="1"/>
    <col min="9221" max="9221" width="8.42578125" style="2" customWidth="1"/>
    <col min="9222" max="9222" width="11.5703125" style="2" customWidth="1"/>
    <col min="9223" max="9223" width="11" style="2" customWidth="1"/>
    <col min="9224" max="9224" width="7.28515625" style="2" customWidth="1"/>
    <col min="9225" max="9225" width="9" style="2" customWidth="1"/>
    <col min="9226" max="9226" width="0" style="2" hidden="1" customWidth="1"/>
    <col min="9227" max="9227" width="12" style="2" customWidth="1"/>
    <col min="9228" max="9228" width="16" style="2" customWidth="1"/>
    <col min="9229" max="9472" width="8.85546875" style="2"/>
    <col min="9473" max="9473" width="10.28515625" style="2" customWidth="1"/>
    <col min="9474" max="9474" width="36.140625" style="2" customWidth="1"/>
    <col min="9475" max="9475" width="9.5703125" style="2" customWidth="1"/>
    <col min="9476" max="9476" width="7.5703125" style="2" customWidth="1"/>
    <col min="9477" max="9477" width="8.42578125" style="2" customWidth="1"/>
    <col min="9478" max="9478" width="11.5703125" style="2" customWidth="1"/>
    <col min="9479" max="9479" width="11" style="2" customWidth="1"/>
    <col min="9480" max="9480" width="7.28515625" style="2" customWidth="1"/>
    <col min="9481" max="9481" width="9" style="2" customWidth="1"/>
    <col min="9482" max="9482" width="0" style="2" hidden="1" customWidth="1"/>
    <col min="9483" max="9483" width="12" style="2" customWidth="1"/>
    <col min="9484" max="9484" width="16" style="2" customWidth="1"/>
    <col min="9485" max="9728" width="8.85546875" style="2"/>
    <col min="9729" max="9729" width="10.28515625" style="2" customWidth="1"/>
    <col min="9730" max="9730" width="36.140625" style="2" customWidth="1"/>
    <col min="9731" max="9731" width="9.5703125" style="2" customWidth="1"/>
    <col min="9732" max="9732" width="7.5703125" style="2" customWidth="1"/>
    <col min="9733" max="9733" width="8.42578125" style="2" customWidth="1"/>
    <col min="9734" max="9734" width="11.5703125" style="2" customWidth="1"/>
    <col min="9735" max="9735" width="11" style="2" customWidth="1"/>
    <col min="9736" max="9736" width="7.28515625" style="2" customWidth="1"/>
    <col min="9737" max="9737" width="9" style="2" customWidth="1"/>
    <col min="9738" max="9738" width="0" style="2" hidden="1" customWidth="1"/>
    <col min="9739" max="9739" width="12" style="2" customWidth="1"/>
    <col min="9740" max="9740" width="16" style="2" customWidth="1"/>
    <col min="9741" max="9984" width="8.85546875" style="2"/>
    <col min="9985" max="9985" width="10.28515625" style="2" customWidth="1"/>
    <col min="9986" max="9986" width="36.140625" style="2" customWidth="1"/>
    <col min="9987" max="9987" width="9.5703125" style="2" customWidth="1"/>
    <col min="9988" max="9988" width="7.5703125" style="2" customWidth="1"/>
    <col min="9989" max="9989" width="8.42578125" style="2" customWidth="1"/>
    <col min="9990" max="9990" width="11.5703125" style="2" customWidth="1"/>
    <col min="9991" max="9991" width="11" style="2" customWidth="1"/>
    <col min="9992" max="9992" width="7.28515625" style="2" customWidth="1"/>
    <col min="9993" max="9993" width="9" style="2" customWidth="1"/>
    <col min="9994" max="9994" width="0" style="2" hidden="1" customWidth="1"/>
    <col min="9995" max="9995" width="12" style="2" customWidth="1"/>
    <col min="9996" max="9996" width="16" style="2" customWidth="1"/>
    <col min="9997" max="10240" width="8.85546875" style="2"/>
    <col min="10241" max="10241" width="10.28515625" style="2" customWidth="1"/>
    <col min="10242" max="10242" width="36.140625" style="2" customWidth="1"/>
    <col min="10243" max="10243" width="9.5703125" style="2" customWidth="1"/>
    <col min="10244" max="10244" width="7.5703125" style="2" customWidth="1"/>
    <col min="10245" max="10245" width="8.42578125" style="2" customWidth="1"/>
    <col min="10246" max="10246" width="11.5703125" style="2" customWidth="1"/>
    <col min="10247" max="10247" width="11" style="2" customWidth="1"/>
    <col min="10248" max="10248" width="7.28515625" style="2" customWidth="1"/>
    <col min="10249" max="10249" width="9" style="2" customWidth="1"/>
    <col min="10250" max="10250" width="0" style="2" hidden="1" customWidth="1"/>
    <col min="10251" max="10251" width="12" style="2" customWidth="1"/>
    <col min="10252" max="10252" width="16" style="2" customWidth="1"/>
    <col min="10253" max="10496" width="8.85546875" style="2"/>
    <col min="10497" max="10497" width="10.28515625" style="2" customWidth="1"/>
    <col min="10498" max="10498" width="36.140625" style="2" customWidth="1"/>
    <col min="10499" max="10499" width="9.5703125" style="2" customWidth="1"/>
    <col min="10500" max="10500" width="7.5703125" style="2" customWidth="1"/>
    <col min="10501" max="10501" width="8.42578125" style="2" customWidth="1"/>
    <col min="10502" max="10502" width="11.5703125" style="2" customWidth="1"/>
    <col min="10503" max="10503" width="11" style="2" customWidth="1"/>
    <col min="10504" max="10504" width="7.28515625" style="2" customWidth="1"/>
    <col min="10505" max="10505" width="9" style="2" customWidth="1"/>
    <col min="10506" max="10506" width="0" style="2" hidden="1" customWidth="1"/>
    <col min="10507" max="10507" width="12" style="2" customWidth="1"/>
    <col min="10508" max="10508" width="16" style="2" customWidth="1"/>
    <col min="10509" max="10752" width="8.85546875" style="2"/>
    <col min="10753" max="10753" width="10.28515625" style="2" customWidth="1"/>
    <col min="10754" max="10754" width="36.140625" style="2" customWidth="1"/>
    <col min="10755" max="10755" width="9.5703125" style="2" customWidth="1"/>
    <col min="10756" max="10756" width="7.5703125" style="2" customWidth="1"/>
    <col min="10757" max="10757" width="8.42578125" style="2" customWidth="1"/>
    <col min="10758" max="10758" width="11.5703125" style="2" customWidth="1"/>
    <col min="10759" max="10759" width="11" style="2" customWidth="1"/>
    <col min="10760" max="10760" width="7.28515625" style="2" customWidth="1"/>
    <col min="10761" max="10761" width="9" style="2" customWidth="1"/>
    <col min="10762" max="10762" width="0" style="2" hidden="1" customWidth="1"/>
    <col min="10763" max="10763" width="12" style="2" customWidth="1"/>
    <col min="10764" max="10764" width="16" style="2" customWidth="1"/>
    <col min="10765" max="11008" width="8.85546875" style="2"/>
    <col min="11009" max="11009" width="10.28515625" style="2" customWidth="1"/>
    <col min="11010" max="11010" width="36.140625" style="2" customWidth="1"/>
    <col min="11011" max="11011" width="9.5703125" style="2" customWidth="1"/>
    <col min="11012" max="11012" width="7.5703125" style="2" customWidth="1"/>
    <col min="11013" max="11013" width="8.42578125" style="2" customWidth="1"/>
    <col min="11014" max="11014" width="11.5703125" style="2" customWidth="1"/>
    <col min="11015" max="11015" width="11" style="2" customWidth="1"/>
    <col min="11016" max="11016" width="7.28515625" style="2" customWidth="1"/>
    <col min="11017" max="11017" width="9" style="2" customWidth="1"/>
    <col min="11018" max="11018" width="0" style="2" hidden="1" customWidth="1"/>
    <col min="11019" max="11019" width="12" style="2" customWidth="1"/>
    <col min="11020" max="11020" width="16" style="2" customWidth="1"/>
    <col min="11021" max="11264" width="8.85546875" style="2"/>
    <col min="11265" max="11265" width="10.28515625" style="2" customWidth="1"/>
    <col min="11266" max="11266" width="36.140625" style="2" customWidth="1"/>
    <col min="11267" max="11267" width="9.5703125" style="2" customWidth="1"/>
    <col min="11268" max="11268" width="7.5703125" style="2" customWidth="1"/>
    <col min="11269" max="11269" width="8.42578125" style="2" customWidth="1"/>
    <col min="11270" max="11270" width="11.5703125" style="2" customWidth="1"/>
    <col min="11271" max="11271" width="11" style="2" customWidth="1"/>
    <col min="11272" max="11272" width="7.28515625" style="2" customWidth="1"/>
    <col min="11273" max="11273" width="9" style="2" customWidth="1"/>
    <col min="11274" max="11274" width="0" style="2" hidden="1" customWidth="1"/>
    <col min="11275" max="11275" width="12" style="2" customWidth="1"/>
    <col min="11276" max="11276" width="16" style="2" customWidth="1"/>
    <col min="11277" max="11520" width="8.85546875" style="2"/>
    <col min="11521" max="11521" width="10.28515625" style="2" customWidth="1"/>
    <col min="11522" max="11522" width="36.140625" style="2" customWidth="1"/>
    <col min="11523" max="11523" width="9.5703125" style="2" customWidth="1"/>
    <col min="11524" max="11524" width="7.5703125" style="2" customWidth="1"/>
    <col min="11525" max="11525" width="8.42578125" style="2" customWidth="1"/>
    <col min="11526" max="11526" width="11.5703125" style="2" customWidth="1"/>
    <col min="11527" max="11527" width="11" style="2" customWidth="1"/>
    <col min="11528" max="11528" width="7.28515625" style="2" customWidth="1"/>
    <col min="11529" max="11529" width="9" style="2" customWidth="1"/>
    <col min="11530" max="11530" width="0" style="2" hidden="1" customWidth="1"/>
    <col min="11531" max="11531" width="12" style="2" customWidth="1"/>
    <col min="11532" max="11532" width="16" style="2" customWidth="1"/>
    <col min="11533" max="11776" width="8.85546875" style="2"/>
    <col min="11777" max="11777" width="10.28515625" style="2" customWidth="1"/>
    <col min="11778" max="11778" width="36.140625" style="2" customWidth="1"/>
    <col min="11779" max="11779" width="9.5703125" style="2" customWidth="1"/>
    <col min="11780" max="11780" width="7.5703125" style="2" customWidth="1"/>
    <col min="11781" max="11781" width="8.42578125" style="2" customWidth="1"/>
    <col min="11782" max="11782" width="11.5703125" style="2" customWidth="1"/>
    <col min="11783" max="11783" width="11" style="2" customWidth="1"/>
    <col min="11784" max="11784" width="7.28515625" style="2" customWidth="1"/>
    <col min="11785" max="11785" width="9" style="2" customWidth="1"/>
    <col min="11786" max="11786" width="0" style="2" hidden="1" customWidth="1"/>
    <col min="11787" max="11787" width="12" style="2" customWidth="1"/>
    <col min="11788" max="11788" width="16" style="2" customWidth="1"/>
    <col min="11789" max="12032" width="8.85546875" style="2"/>
    <col min="12033" max="12033" width="10.28515625" style="2" customWidth="1"/>
    <col min="12034" max="12034" width="36.140625" style="2" customWidth="1"/>
    <col min="12035" max="12035" width="9.5703125" style="2" customWidth="1"/>
    <col min="12036" max="12036" width="7.5703125" style="2" customWidth="1"/>
    <col min="12037" max="12037" width="8.42578125" style="2" customWidth="1"/>
    <col min="12038" max="12038" width="11.5703125" style="2" customWidth="1"/>
    <col min="12039" max="12039" width="11" style="2" customWidth="1"/>
    <col min="12040" max="12040" width="7.28515625" style="2" customWidth="1"/>
    <col min="12041" max="12041" width="9" style="2" customWidth="1"/>
    <col min="12042" max="12042" width="0" style="2" hidden="1" customWidth="1"/>
    <col min="12043" max="12043" width="12" style="2" customWidth="1"/>
    <col min="12044" max="12044" width="16" style="2" customWidth="1"/>
    <col min="12045" max="12288" width="8.85546875" style="2"/>
    <col min="12289" max="12289" width="10.28515625" style="2" customWidth="1"/>
    <col min="12290" max="12290" width="36.140625" style="2" customWidth="1"/>
    <col min="12291" max="12291" width="9.5703125" style="2" customWidth="1"/>
    <col min="12292" max="12292" width="7.5703125" style="2" customWidth="1"/>
    <col min="12293" max="12293" width="8.42578125" style="2" customWidth="1"/>
    <col min="12294" max="12294" width="11.5703125" style="2" customWidth="1"/>
    <col min="12295" max="12295" width="11" style="2" customWidth="1"/>
    <col min="12296" max="12296" width="7.28515625" style="2" customWidth="1"/>
    <col min="12297" max="12297" width="9" style="2" customWidth="1"/>
    <col min="12298" max="12298" width="0" style="2" hidden="1" customWidth="1"/>
    <col min="12299" max="12299" width="12" style="2" customWidth="1"/>
    <col min="12300" max="12300" width="16" style="2" customWidth="1"/>
    <col min="12301" max="12544" width="8.85546875" style="2"/>
    <col min="12545" max="12545" width="10.28515625" style="2" customWidth="1"/>
    <col min="12546" max="12546" width="36.140625" style="2" customWidth="1"/>
    <col min="12547" max="12547" width="9.5703125" style="2" customWidth="1"/>
    <col min="12548" max="12548" width="7.5703125" style="2" customWidth="1"/>
    <col min="12549" max="12549" width="8.42578125" style="2" customWidth="1"/>
    <col min="12550" max="12550" width="11.5703125" style="2" customWidth="1"/>
    <col min="12551" max="12551" width="11" style="2" customWidth="1"/>
    <col min="12552" max="12552" width="7.28515625" style="2" customWidth="1"/>
    <col min="12553" max="12553" width="9" style="2" customWidth="1"/>
    <col min="12554" max="12554" width="0" style="2" hidden="1" customWidth="1"/>
    <col min="12555" max="12555" width="12" style="2" customWidth="1"/>
    <col min="12556" max="12556" width="16" style="2" customWidth="1"/>
    <col min="12557" max="12800" width="8.85546875" style="2"/>
    <col min="12801" max="12801" width="10.28515625" style="2" customWidth="1"/>
    <col min="12802" max="12802" width="36.140625" style="2" customWidth="1"/>
    <col min="12803" max="12803" width="9.5703125" style="2" customWidth="1"/>
    <col min="12804" max="12804" width="7.5703125" style="2" customWidth="1"/>
    <col min="12805" max="12805" width="8.42578125" style="2" customWidth="1"/>
    <col min="12806" max="12806" width="11.5703125" style="2" customWidth="1"/>
    <col min="12807" max="12807" width="11" style="2" customWidth="1"/>
    <col min="12808" max="12808" width="7.28515625" style="2" customWidth="1"/>
    <col min="12809" max="12809" width="9" style="2" customWidth="1"/>
    <col min="12810" max="12810" width="0" style="2" hidden="1" customWidth="1"/>
    <col min="12811" max="12811" width="12" style="2" customWidth="1"/>
    <col min="12812" max="12812" width="16" style="2" customWidth="1"/>
    <col min="12813" max="13056" width="8.85546875" style="2"/>
    <col min="13057" max="13057" width="10.28515625" style="2" customWidth="1"/>
    <col min="13058" max="13058" width="36.140625" style="2" customWidth="1"/>
    <col min="13059" max="13059" width="9.5703125" style="2" customWidth="1"/>
    <col min="13060" max="13060" width="7.5703125" style="2" customWidth="1"/>
    <col min="13061" max="13061" width="8.42578125" style="2" customWidth="1"/>
    <col min="13062" max="13062" width="11.5703125" style="2" customWidth="1"/>
    <col min="13063" max="13063" width="11" style="2" customWidth="1"/>
    <col min="13064" max="13064" width="7.28515625" style="2" customWidth="1"/>
    <col min="13065" max="13065" width="9" style="2" customWidth="1"/>
    <col min="13066" max="13066" width="0" style="2" hidden="1" customWidth="1"/>
    <col min="13067" max="13067" width="12" style="2" customWidth="1"/>
    <col min="13068" max="13068" width="16" style="2" customWidth="1"/>
    <col min="13069" max="13312" width="8.85546875" style="2"/>
    <col min="13313" max="13313" width="10.28515625" style="2" customWidth="1"/>
    <col min="13314" max="13314" width="36.140625" style="2" customWidth="1"/>
    <col min="13315" max="13315" width="9.5703125" style="2" customWidth="1"/>
    <col min="13316" max="13316" width="7.5703125" style="2" customWidth="1"/>
    <col min="13317" max="13317" width="8.42578125" style="2" customWidth="1"/>
    <col min="13318" max="13318" width="11.5703125" style="2" customWidth="1"/>
    <col min="13319" max="13319" width="11" style="2" customWidth="1"/>
    <col min="13320" max="13320" width="7.28515625" style="2" customWidth="1"/>
    <col min="13321" max="13321" width="9" style="2" customWidth="1"/>
    <col min="13322" max="13322" width="0" style="2" hidden="1" customWidth="1"/>
    <col min="13323" max="13323" width="12" style="2" customWidth="1"/>
    <col min="13324" max="13324" width="16" style="2" customWidth="1"/>
    <col min="13325" max="13568" width="8.85546875" style="2"/>
    <col min="13569" max="13569" width="10.28515625" style="2" customWidth="1"/>
    <col min="13570" max="13570" width="36.140625" style="2" customWidth="1"/>
    <col min="13571" max="13571" width="9.5703125" style="2" customWidth="1"/>
    <col min="13572" max="13572" width="7.5703125" style="2" customWidth="1"/>
    <col min="13573" max="13573" width="8.42578125" style="2" customWidth="1"/>
    <col min="13574" max="13574" width="11.5703125" style="2" customWidth="1"/>
    <col min="13575" max="13575" width="11" style="2" customWidth="1"/>
    <col min="13576" max="13576" width="7.28515625" style="2" customWidth="1"/>
    <col min="13577" max="13577" width="9" style="2" customWidth="1"/>
    <col min="13578" max="13578" width="0" style="2" hidden="1" customWidth="1"/>
    <col min="13579" max="13579" width="12" style="2" customWidth="1"/>
    <col min="13580" max="13580" width="16" style="2" customWidth="1"/>
    <col min="13581" max="13824" width="8.85546875" style="2"/>
    <col min="13825" max="13825" width="10.28515625" style="2" customWidth="1"/>
    <col min="13826" max="13826" width="36.140625" style="2" customWidth="1"/>
    <col min="13827" max="13827" width="9.5703125" style="2" customWidth="1"/>
    <col min="13828" max="13828" width="7.5703125" style="2" customWidth="1"/>
    <col min="13829" max="13829" width="8.42578125" style="2" customWidth="1"/>
    <col min="13830" max="13830" width="11.5703125" style="2" customWidth="1"/>
    <col min="13831" max="13831" width="11" style="2" customWidth="1"/>
    <col min="13832" max="13832" width="7.28515625" style="2" customWidth="1"/>
    <col min="13833" max="13833" width="9" style="2" customWidth="1"/>
    <col min="13834" max="13834" width="0" style="2" hidden="1" customWidth="1"/>
    <col min="13835" max="13835" width="12" style="2" customWidth="1"/>
    <col min="13836" max="13836" width="16" style="2" customWidth="1"/>
    <col min="13837" max="14080" width="8.85546875" style="2"/>
    <col min="14081" max="14081" width="10.28515625" style="2" customWidth="1"/>
    <col min="14082" max="14082" width="36.140625" style="2" customWidth="1"/>
    <col min="14083" max="14083" width="9.5703125" style="2" customWidth="1"/>
    <col min="14084" max="14084" width="7.5703125" style="2" customWidth="1"/>
    <col min="14085" max="14085" width="8.42578125" style="2" customWidth="1"/>
    <col min="14086" max="14086" width="11.5703125" style="2" customWidth="1"/>
    <col min="14087" max="14087" width="11" style="2" customWidth="1"/>
    <col min="14088" max="14088" width="7.28515625" style="2" customWidth="1"/>
    <col min="14089" max="14089" width="9" style="2" customWidth="1"/>
    <col min="14090" max="14090" width="0" style="2" hidden="1" customWidth="1"/>
    <col min="14091" max="14091" width="12" style="2" customWidth="1"/>
    <col min="14092" max="14092" width="16" style="2" customWidth="1"/>
    <col min="14093" max="14336" width="8.85546875" style="2"/>
    <col min="14337" max="14337" width="10.28515625" style="2" customWidth="1"/>
    <col min="14338" max="14338" width="36.140625" style="2" customWidth="1"/>
    <col min="14339" max="14339" width="9.5703125" style="2" customWidth="1"/>
    <col min="14340" max="14340" width="7.5703125" style="2" customWidth="1"/>
    <col min="14341" max="14341" width="8.42578125" style="2" customWidth="1"/>
    <col min="14342" max="14342" width="11.5703125" style="2" customWidth="1"/>
    <col min="14343" max="14343" width="11" style="2" customWidth="1"/>
    <col min="14344" max="14344" width="7.28515625" style="2" customWidth="1"/>
    <col min="14345" max="14345" width="9" style="2" customWidth="1"/>
    <col min="14346" max="14346" width="0" style="2" hidden="1" customWidth="1"/>
    <col min="14347" max="14347" width="12" style="2" customWidth="1"/>
    <col min="14348" max="14348" width="16" style="2" customWidth="1"/>
    <col min="14349" max="14592" width="8.85546875" style="2"/>
    <col min="14593" max="14593" width="10.28515625" style="2" customWidth="1"/>
    <col min="14594" max="14594" width="36.140625" style="2" customWidth="1"/>
    <col min="14595" max="14595" width="9.5703125" style="2" customWidth="1"/>
    <col min="14596" max="14596" width="7.5703125" style="2" customWidth="1"/>
    <col min="14597" max="14597" width="8.42578125" style="2" customWidth="1"/>
    <col min="14598" max="14598" width="11.5703125" style="2" customWidth="1"/>
    <col min="14599" max="14599" width="11" style="2" customWidth="1"/>
    <col min="14600" max="14600" width="7.28515625" style="2" customWidth="1"/>
    <col min="14601" max="14601" width="9" style="2" customWidth="1"/>
    <col min="14602" max="14602" width="0" style="2" hidden="1" customWidth="1"/>
    <col min="14603" max="14603" width="12" style="2" customWidth="1"/>
    <col min="14604" max="14604" width="16" style="2" customWidth="1"/>
    <col min="14605" max="14848" width="8.85546875" style="2"/>
    <col min="14849" max="14849" width="10.28515625" style="2" customWidth="1"/>
    <col min="14850" max="14850" width="36.140625" style="2" customWidth="1"/>
    <col min="14851" max="14851" width="9.5703125" style="2" customWidth="1"/>
    <col min="14852" max="14852" width="7.5703125" style="2" customWidth="1"/>
    <col min="14853" max="14853" width="8.42578125" style="2" customWidth="1"/>
    <col min="14854" max="14854" width="11.5703125" style="2" customWidth="1"/>
    <col min="14855" max="14855" width="11" style="2" customWidth="1"/>
    <col min="14856" max="14856" width="7.28515625" style="2" customWidth="1"/>
    <col min="14857" max="14857" width="9" style="2" customWidth="1"/>
    <col min="14858" max="14858" width="0" style="2" hidden="1" customWidth="1"/>
    <col min="14859" max="14859" width="12" style="2" customWidth="1"/>
    <col min="14860" max="14860" width="16" style="2" customWidth="1"/>
    <col min="14861" max="15104" width="8.85546875" style="2"/>
    <col min="15105" max="15105" width="10.28515625" style="2" customWidth="1"/>
    <col min="15106" max="15106" width="36.140625" style="2" customWidth="1"/>
    <col min="15107" max="15107" width="9.5703125" style="2" customWidth="1"/>
    <col min="15108" max="15108" width="7.5703125" style="2" customWidth="1"/>
    <col min="15109" max="15109" width="8.42578125" style="2" customWidth="1"/>
    <col min="15110" max="15110" width="11.5703125" style="2" customWidth="1"/>
    <col min="15111" max="15111" width="11" style="2" customWidth="1"/>
    <col min="15112" max="15112" width="7.28515625" style="2" customWidth="1"/>
    <col min="15113" max="15113" width="9" style="2" customWidth="1"/>
    <col min="15114" max="15114" width="0" style="2" hidden="1" customWidth="1"/>
    <col min="15115" max="15115" width="12" style="2" customWidth="1"/>
    <col min="15116" max="15116" width="16" style="2" customWidth="1"/>
    <col min="15117" max="15360" width="8.85546875" style="2"/>
    <col min="15361" max="15361" width="10.28515625" style="2" customWidth="1"/>
    <col min="15362" max="15362" width="36.140625" style="2" customWidth="1"/>
    <col min="15363" max="15363" width="9.5703125" style="2" customWidth="1"/>
    <col min="15364" max="15364" width="7.5703125" style="2" customWidth="1"/>
    <col min="15365" max="15365" width="8.42578125" style="2" customWidth="1"/>
    <col min="15366" max="15366" width="11.5703125" style="2" customWidth="1"/>
    <col min="15367" max="15367" width="11" style="2" customWidth="1"/>
    <col min="15368" max="15368" width="7.28515625" style="2" customWidth="1"/>
    <col min="15369" max="15369" width="9" style="2" customWidth="1"/>
    <col min="15370" max="15370" width="0" style="2" hidden="1" customWidth="1"/>
    <col min="15371" max="15371" width="12" style="2" customWidth="1"/>
    <col min="15372" max="15372" width="16" style="2" customWidth="1"/>
    <col min="15373" max="15616" width="8.85546875" style="2"/>
    <col min="15617" max="15617" width="10.28515625" style="2" customWidth="1"/>
    <col min="15618" max="15618" width="36.140625" style="2" customWidth="1"/>
    <col min="15619" max="15619" width="9.5703125" style="2" customWidth="1"/>
    <col min="15620" max="15620" width="7.5703125" style="2" customWidth="1"/>
    <col min="15621" max="15621" width="8.42578125" style="2" customWidth="1"/>
    <col min="15622" max="15622" width="11.5703125" style="2" customWidth="1"/>
    <col min="15623" max="15623" width="11" style="2" customWidth="1"/>
    <col min="15624" max="15624" width="7.28515625" style="2" customWidth="1"/>
    <col min="15625" max="15625" width="9" style="2" customWidth="1"/>
    <col min="15626" max="15626" width="0" style="2" hidden="1" customWidth="1"/>
    <col min="15627" max="15627" width="12" style="2" customWidth="1"/>
    <col min="15628" max="15628" width="16" style="2" customWidth="1"/>
    <col min="15629" max="15872" width="8.85546875" style="2"/>
    <col min="15873" max="15873" width="10.28515625" style="2" customWidth="1"/>
    <col min="15874" max="15874" width="36.140625" style="2" customWidth="1"/>
    <col min="15875" max="15875" width="9.5703125" style="2" customWidth="1"/>
    <col min="15876" max="15876" width="7.5703125" style="2" customWidth="1"/>
    <col min="15877" max="15877" width="8.42578125" style="2" customWidth="1"/>
    <col min="15878" max="15878" width="11.5703125" style="2" customWidth="1"/>
    <col min="15879" max="15879" width="11" style="2" customWidth="1"/>
    <col min="15880" max="15880" width="7.28515625" style="2" customWidth="1"/>
    <col min="15881" max="15881" width="9" style="2" customWidth="1"/>
    <col min="15882" max="15882" width="0" style="2" hidden="1" customWidth="1"/>
    <col min="15883" max="15883" width="12" style="2" customWidth="1"/>
    <col min="15884" max="15884" width="16" style="2" customWidth="1"/>
    <col min="15885" max="16128" width="8.85546875" style="2"/>
    <col min="16129" max="16129" width="10.28515625" style="2" customWidth="1"/>
    <col min="16130" max="16130" width="36.140625" style="2" customWidth="1"/>
    <col min="16131" max="16131" width="9.5703125" style="2" customWidth="1"/>
    <col min="16132" max="16132" width="7.5703125" style="2" customWidth="1"/>
    <col min="16133" max="16133" width="8.42578125" style="2" customWidth="1"/>
    <col min="16134" max="16134" width="11.5703125" style="2" customWidth="1"/>
    <col min="16135" max="16135" width="11" style="2" customWidth="1"/>
    <col min="16136" max="16136" width="7.28515625" style="2" customWidth="1"/>
    <col min="16137" max="16137" width="9" style="2" customWidth="1"/>
    <col min="16138" max="16138" width="0" style="2" hidden="1" customWidth="1"/>
    <col min="16139" max="16139" width="12" style="2" customWidth="1"/>
    <col min="16140" max="16140" width="16" style="2" customWidth="1"/>
    <col min="16141" max="16384" width="8.85546875" style="2"/>
  </cols>
  <sheetData>
    <row r="1" spans="1:28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8" ht="24.6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8" ht="50.25" customHeight="1" x14ac:dyDescent="0.2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9" t="s">
        <v>10</v>
      </c>
      <c r="K3" s="10" t="s">
        <v>11</v>
      </c>
      <c r="L3" s="7" t="s">
        <v>12</v>
      </c>
    </row>
    <row r="4" spans="1:28" s="17" customFormat="1" ht="17.25" customHeight="1" x14ac:dyDescent="0.2">
      <c r="A4" s="11" t="s">
        <v>13</v>
      </c>
      <c r="B4" s="12" t="s">
        <v>14</v>
      </c>
      <c r="C4" s="13" t="s">
        <v>15</v>
      </c>
      <c r="D4" s="14">
        <v>9</v>
      </c>
      <c r="E4" s="15">
        <f>D4/60</f>
        <v>0.15</v>
      </c>
      <c r="F4" s="15">
        <v>106.17</v>
      </c>
      <c r="G4" s="15">
        <f>E4*F4</f>
        <v>15.9255</v>
      </c>
      <c r="H4" s="15">
        <v>1.2</v>
      </c>
      <c r="I4" s="15">
        <v>5.5</v>
      </c>
      <c r="J4" s="16">
        <f>(G4+(G4*I4))*H4</f>
        <v>124.21889999999999</v>
      </c>
      <c r="K4" s="16">
        <f>J4/100*110</f>
        <v>136.64079000000001</v>
      </c>
      <c r="L4" s="15">
        <f>K4/100*120</f>
        <v>163.96894800000001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17" customFormat="1" ht="16.5" customHeight="1" x14ac:dyDescent="0.2">
      <c r="A5" s="11" t="s">
        <v>16</v>
      </c>
      <c r="B5" s="18" t="s">
        <v>17</v>
      </c>
      <c r="C5" s="19" t="s">
        <v>15</v>
      </c>
      <c r="D5" s="14">
        <v>14</v>
      </c>
      <c r="E5" s="15">
        <f>D5/60</f>
        <v>0.23333333333333334</v>
      </c>
      <c r="F5" s="15">
        <v>106.17</v>
      </c>
      <c r="G5" s="15">
        <f t="shared" ref="G5:G60" si="0">E5*F5</f>
        <v>24.773</v>
      </c>
      <c r="H5" s="15">
        <v>1.2</v>
      </c>
      <c r="I5" s="15">
        <v>10.8</v>
      </c>
      <c r="J5" s="16">
        <f t="shared" ref="J5:J60" si="1">(G5+(G5*I5))*H5</f>
        <v>350.78568000000001</v>
      </c>
      <c r="K5" s="16">
        <f t="shared" ref="K5:K60" si="2">J5/100*110</f>
        <v>385.86424800000003</v>
      </c>
      <c r="L5" s="15">
        <f t="shared" ref="L5:L60" si="3">K5/100*120</f>
        <v>463.03709760000004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17" customFormat="1" ht="17.25" customHeight="1" x14ac:dyDescent="0.25">
      <c r="A6" s="11" t="s">
        <v>18</v>
      </c>
      <c r="B6" s="12" t="s">
        <v>19</v>
      </c>
      <c r="C6" s="7"/>
      <c r="D6" s="14"/>
      <c r="E6" s="15"/>
      <c r="F6" s="15"/>
      <c r="G6" s="15"/>
      <c r="H6" s="15"/>
      <c r="I6" s="20"/>
      <c r="J6" s="21"/>
      <c r="K6" s="16"/>
      <c r="L6" s="15"/>
      <c r="M6" s="22"/>
      <c r="N6" s="2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36" customHeight="1" x14ac:dyDescent="0.25">
      <c r="A7" s="11" t="s">
        <v>20</v>
      </c>
      <c r="B7" s="24" t="s">
        <v>21</v>
      </c>
      <c r="C7" s="13" t="s">
        <v>15</v>
      </c>
      <c r="D7" s="14">
        <v>86</v>
      </c>
      <c r="E7" s="15">
        <f>D7/60</f>
        <v>1.4333333333333333</v>
      </c>
      <c r="F7" s="15">
        <v>106.17</v>
      </c>
      <c r="G7" s="15">
        <f t="shared" si="0"/>
        <v>152.17699999999999</v>
      </c>
      <c r="H7" s="15">
        <v>1.2</v>
      </c>
      <c r="I7" s="15">
        <v>3.5</v>
      </c>
      <c r="J7" s="16">
        <f t="shared" si="1"/>
        <v>821.75580000000002</v>
      </c>
      <c r="K7" s="16">
        <f t="shared" si="2"/>
        <v>903.93137999999999</v>
      </c>
      <c r="L7" s="15">
        <f t="shared" si="3"/>
        <v>1084.717656</v>
      </c>
      <c r="M7" s="22"/>
      <c r="N7" s="22"/>
    </row>
    <row r="8" spans="1:28" ht="30" customHeight="1" x14ac:dyDescent="0.25">
      <c r="A8" s="11" t="s">
        <v>22</v>
      </c>
      <c r="B8" s="24" t="s">
        <v>23</v>
      </c>
      <c r="C8" s="13" t="s">
        <v>15</v>
      </c>
      <c r="D8" s="14">
        <v>263</v>
      </c>
      <c r="E8" s="15">
        <f>D8/60</f>
        <v>4.3833333333333337</v>
      </c>
      <c r="F8" s="15">
        <v>106.17</v>
      </c>
      <c r="G8" s="15">
        <f t="shared" si="0"/>
        <v>465.37850000000003</v>
      </c>
      <c r="H8" s="15">
        <v>1.2</v>
      </c>
      <c r="I8" s="15">
        <v>1.2</v>
      </c>
      <c r="J8" s="16">
        <f t="shared" si="1"/>
        <v>1228.59924</v>
      </c>
      <c r="K8" s="16">
        <f t="shared" si="2"/>
        <v>1351.4591639999999</v>
      </c>
      <c r="L8" s="15">
        <f t="shared" si="3"/>
        <v>1621.7509967999999</v>
      </c>
      <c r="M8" s="22"/>
      <c r="N8" s="22"/>
    </row>
    <row r="9" spans="1:28" s="17" customFormat="1" ht="14.1" customHeight="1" x14ac:dyDescent="0.25">
      <c r="A9" s="11" t="s">
        <v>24</v>
      </c>
      <c r="B9" s="12" t="s">
        <v>25</v>
      </c>
      <c r="C9" s="7"/>
      <c r="D9" s="14"/>
      <c r="E9" s="15"/>
      <c r="F9" s="15"/>
      <c r="G9" s="15"/>
      <c r="H9" s="15"/>
      <c r="I9" s="20"/>
      <c r="J9" s="21"/>
      <c r="K9" s="16"/>
      <c r="L9" s="15"/>
      <c r="M9" s="22"/>
      <c r="N9" s="2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36.75" customHeight="1" x14ac:dyDescent="0.25">
      <c r="A10" s="11" t="s">
        <v>26</v>
      </c>
      <c r="B10" s="24" t="s">
        <v>27</v>
      </c>
      <c r="C10" s="13" t="s">
        <v>15</v>
      </c>
      <c r="D10" s="14">
        <v>92</v>
      </c>
      <c r="E10" s="15">
        <f>D10/60</f>
        <v>1.5333333333333334</v>
      </c>
      <c r="F10" s="15">
        <v>106.17</v>
      </c>
      <c r="G10" s="15">
        <f t="shared" si="0"/>
        <v>162.79400000000001</v>
      </c>
      <c r="H10" s="15">
        <v>1.2</v>
      </c>
      <c r="I10" s="15">
        <v>5.4</v>
      </c>
      <c r="J10" s="16">
        <f t="shared" si="1"/>
        <v>1250.2579200000002</v>
      </c>
      <c r="K10" s="16">
        <f t="shared" si="2"/>
        <v>1375.2837120000004</v>
      </c>
      <c r="L10" s="15">
        <f t="shared" si="3"/>
        <v>1650.3404544000005</v>
      </c>
      <c r="M10" s="22"/>
      <c r="N10" s="22"/>
    </row>
    <row r="11" spans="1:28" ht="35.25" customHeight="1" x14ac:dyDescent="0.25">
      <c r="A11" s="11" t="s">
        <v>28</v>
      </c>
      <c r="B11" s="24" t="s">
        <v>29</v>
      </c>
      <c r="C11" s="13"/>
      <c r="D11" s="14"/>
      <c r="E11" s="15"/>
      <c r="F11" s="15"/>
      <c r="G11" s="15"/>
      <c r="H11" s="15"/>
      <c r="I11" s="15"/>
      <c r="J11" s="16"/>
      <c r="K11" s="16"/>
      <c r="L11" s="15"/>
      <c r="M11" s="22"/>
      <c r="N11" s="22"/>
    </row>
    <row r="12" spans="1:28" ht="19.5" customHeight="1" x14ac:dyDescent="0.25">
      <c r="A12" s="11" t="s">
        <v>30</v>
      </c>
      <c r="B12" s="24" t="s">
        <v>31</v>
      </c>
      <c r="C12" s="13" t="s">
        <v>15</v>
      </c>
      <c r="D12" s="14">
        <v>97</v>
      </c>
      <c r="E12" s="15">
        <f>D12/60</f>
        <v>1.6166666666666667</v>
      </c>
      <c r="F12" s="15">
        <v>106.17</v>
      </c>
      <c r="G12" s="15">
        <f t="shared" si="0"/>
        <v>171.64150000000001</v>
      </c>
      <c r="H12" s="15">
        <v>1.2</v>
      </c>
      <c r="I12" s="15">
        <v>4.5999999999999996</v>
      </c>
      <c r="J12" s="16">
        <f t="shared" si="1"/>
        <v>1153.4308799999999</v>
      </c>
      <c r="K12" s="16">
        <f t="shared" si="2"/>
        <v>1268.7739679999997</v>
      </c>
      <c r="L12" s="15">
        <f t="shared" si="3"/>
        <v>1522.5287615999998</v>
      </c>
      <c r="M12" s="22"/>
      <c r="N12" s="22"/>
    </row>
    <row r="13" spans="1:28" ht="49.5" customHeight="1" x14ac:dyDescent="0.2">
      <c r="A13" s="11" t="s">
        <v>32</v>
      </c>
      <c r="B13" s="24" t="s">
        <v>33</v>
      </c>
      <c r="C13" s="13"/>
      <c r="D13" s="14"/>
      <c r="E13" s="15"/>
      <c r="F13" s="15"/>
      <c r="G13" s="15"/>
      <c r="H13" s="15"/>
      <c r="I13" s="20"/>
      <c r="J13" s="21"/>
      <c r="K13" s="16"/>
      <c r="L13" s="15"/>
    </row>
    <row r="14" spans="1:28" ht="18" customHeight="1" x14ac:dyDescent="0.2">
      <c r="A14" s="11" t="s">
        <v>34</v>
      </c>
      <c r="B14" s="24" t="s">
        <v>35</v>
      </c>
      <c r="C14" s="13" t="s">
        <v>15</v>
      </c>
      <c r="D14" s="14">
        <v>97</v>
      </c>
      <c r="E14" s="15">
        <f>D14/60</f>
        <v>1.6166666666666667</v>
      </c>
      <c r="F14" s="15">
        <v>106.17</v>
      </c>
      <c r="G14" s="15">
        <f t="shared" si="0"/>
        <v>171.64150000000001</v>
      </c>
      <c r="H14" s="15">
        <v>1.2</v>
      </c>
      <c r="I14" s="15">
        <v>5.4</v>
      </c>
      <c r="J14" s="16">
        <f t="shared" si="1"/>
        <v>1318.2067200000001</v>
      </c>
      <c r="K14" s="16">
        <f t="shared" si="2"/>
        <v>1450.027392</v>
      </c>
      <c r="L14" s="15">
        <f t="shared" si="3"/>
        <v>1740.0328703999999</v>
      </c>
    </row>
    <row r="15" spans="1:28" ht="31.5" customHeight="1" x14ac:dyDescent="0.2">
      <c r="A15" s="11" t="s">
        <v>36</v>
      </c>
      <c r="B15" s="24" t="s">
        <v>37</v>
      </c>
      <c r="C15" s="13" t="s">
        <v>15</v>
      </c>
      <c r="D15" s="14">
        <v>123</v>
      </c>
      <c r="E15" s="15">
        <f>D15/60</f>
        <v>2.0499999999999998</v>
      </c>
      <c r="F15" s="15">
        <v>106.17</v>
      </c>
      <c r="G15" s="15">
        <f t="shared" si="0"/>
        <v>217.64849999999998</v>
      </c>
      <c r="H15" s="15">
        <v>1.2</v>
      </c>
      <c r="I15" s="15">
        <v>3.8</v>
      </c>
      <c r="J15" s="16">
        <f t="shared" si="1"/>
        <v>1253.6553599999997</v>
      </c>
      <c r="K15" s="16">
        <f t="shared" si="2"/>
        <v>1379.0208959999998</v>
      </c>
      <c r="L15" s="15">
        <f t="shared" si="3"/>
        <v>1654.8250751999997</v>
      </c>
    </row>
    <row r="16" spans="1:28" ht="14.1" customHeight="1" x14ac:dyDescent="0.2">
      <c r="A16" s="11" t="s">
        <v>38</v>
      </c>
      <c r="B16" s="24" t="s">
        <v>39</v>
      </c>
      <c r="C16" s="13" t="s">
        <v>15</v>
      </c>
      <c r="D16" s="14"/>
      <c r="E16" s="15"/>
      <c r="F16" s="15"/>
      <c r="G16" s="15"/>
      <c r="H16" s="15"/>
      <c r="I16" s="20"/>
      <c r="J16" s="21"/>
      <c r="K16" s="16"/>
      <c r="L16" s="15"/>
    </row>
    <row r="17" spans="1:28" ht="14.25" customHeight="1" x14ac:dyDescent="0.2">
      <c r="A17" s="11" t="s">
        <v>40</v>
      </c>
      <c r="B17" s="24" t="s">
        <v>41</v>
      </c>
      <c r="C17" s="13" t="s">
        <v>15</v>
      </c>
      <c r="D17" s="14">
        <v>2</v>
      </c>
      <c r="E17" s="15">
        <f>D17/60</f>
        <v>3.3333333333333333E-2</v>
      </c>
      <c r="F17" s="15">
        <v>106.17</v>
      </c>
      <c r="G17" s="15">
        <f t="shared" si="0"/>
        <v>3.5390000000000001</v>
      </c>
      <c r="H17" s="15">
        <v>1.2</v>
      </c>
      <c r="I17" s="15">
        <v>21</v>
      </c>
      <c r="J17" s="16">
        <f t="shared" si="1"/>
        <v>93.429600000000008</v>
      </c>
      <c r="K17" s="16">
        <f t="shared" si="2"/>
        <v>102.77256000000001</v>
      </c>
      <c r="L17" s="15">
        <f t="shared" si="3"/>
        <v>123.32707200000002</v>
      </c>
    </row>
    <row r="18" spans="1:28" ht="15.75" customHeight="1" x14ac:dyDescent="0.2">
      <c r="A18" s="11" t="s">
        <v>42</v>
      </c>
      <c r="B18" s="24" t="s">
        <v>43</v>
      </c>
      <c r="C18" s="13" t="s">
        <v>15</v>
      </c>
      <c r="D18" s="14">
        <v>2</v>
      </c>
      <c r="E18" s="15">
        <f>D18/60</f>
        <v>3.3333333333333333E-2</v>
      </c>
      <c r="F18" s="15">
        <v>106.17</v>
      </c>
      <c r="G18" s="15">
        <f t="shared" si="0"/>
        <v>3.5390000000000001</v>
      </c>
      <c r="H18" s="15">
        <v>1.2</v>
      </c>
      <c r="I18" s="15">
        <v>21</v>
      </c>
      <c r="J18" s="16">
        <f t="shared" si="1"/>
        <v>93.429600000000008</v>
      </c>
      <c r="K18" s="16">
        <f t="shared" si="2"/>
        <v>102.77256000000001</v>
      </c>
      <c r="L18" s="15">
        <f t="shared" si="3"/>
        <v>123.32707200000002</v>
      </c>
    </row>
    <row r="19" spans="1:28" s="17" customFormat="1" ht="15" customHeight="1" x14ac:dyDescent="0.2">
      <c r="A19" s="11" t="s">
        <v>44</v>
      </c>
      <c r="B19" s="12" t="s">
        <v>45</v>
      </c>
      <c r="C19" s="7"/>
      <c r="D19" s="14"/>
      <c r="E19" s="15"/>
      <c r="F19" s="15"/>
      <c r="G19" s="15"/>
      <c r="H19" s="15"/>
      <c r="I19" s="20"/>
      <c r="J19" s="21"/>
      <c r="K19" s="16"/>
      <c r="L19" s="1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4.25" customHeight="1" x14ac:dyDescent="0.2">
      <c r="A20" s="11" t="s">
        <v>46</v>
      </c>
      <c r="B20" s="24" t="s">
        <v>47</v>
      </c>
      <c r="C20" s="13" t="s">
        <v>15</v>
      </c>
      <c r="D20" s="14">
        <v>73</v>
      </c>
      <c r="E20" s="15">
        <f>D20/60</f>
        <v>1.2166666666666666</v>
      </c>
      <c r="F20" s="15">
        <v>106.17</v>
      </c>
      <c r="G20" s="15">
        <f t="shared" si="0"/>
        <v>129.17349999999999</v>
      </c>
      <c r="H20" s="15">
        <v>1.2</v>
      </c>
      <c r="I20" s="15">
        <v>2.8</v>
      </c>
      <c r="J20" s="16">
        <f t="shared" si="1"/>
        <v>589.03115999999989</v>
      </c>
      <c r="K20" s="16">
        <f t="shared" si="2"/>
        <v>647.93427599999984</v>
      </c>
      <c r="L20" s="15">
        <f t="shared" si="3"/>
        <v>777.52113119999979</v>
      </c>
    </row>
    <row r="21" spans="1:28" s="17" customFormat="1" ht="18.75" customHeight="1" x14ac:dyDescent="0.2">
      <c r="A21" s="11" t="s">
        <v>48</v>
      </c>
      <c r="B21" s="12" t="s">
        <v>49</v>
      </c>
      <c r="C21" s="7"/>
      <c r="D21" s="14"/>
      <c r="E21" s="15"/>
      <c r="F21" s="15"/>
      <c r="G21" s="15"/>
      <c r="H21" s="15"/>
      <c r="I21" s="15"/>
      <c r="J21" s="16"/>
      <c r="K21" s="16"/>
      <c r="L21" s="1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4.25" customHeight="1" x14ac:dyDescent="0.2">
      <c r="A22" s="11" t="s">
        <v>50</v>
      </c>
      <c r="B22" s="24" t="s">
        <v>51</v>
      </c>
      <c r="C22" s="13" t="s">
        <v>15</v>
      </c>
      <c r="D22" s="14">
        <v>17</v>
      </c>
      <c r="E22" s="15">
        <f>D22/60</f>
        <v>0.28333333333333333</v>
      </c>
      <c r="F22" s="15">
        <v>106.17</v>
      </c>
      <c r="G22" s="15">
        <f t="shared" si="0"/>
        <v>30.081499999999998</v>
      </c>
      <c r="H22" s="15">
        <v>1.2</v>
      </c>
      <c r="I22" s="15">
        <v>12</v>
      </c>
      <c r="J22" s="16">
        <f t="shared" si="1"/>
        <v>469.27139999999991</v>
      </c>
      <c r="K22" s="16">
        <f t="shared" si="2"/>
        <v>516.19853999999987</v>
      </c>
      <c r="L22" s="15">
        <f t="shared" si="3"/>
        <v>619.43824799999993</v>
      </c>
    </row>
    <row r="23" spans="1:28" ht="15" customHeight="1" x14ac:dyDescent="0.2">
      <c r="A23" s="11" t="s">
        <v>52</v>
      </c>
      <c r="B23" s="24" t="s">
        <v>53</v>
      </c>
      <c r="C23" s="13" t="s">
        <v>15</v>
      </c>
      <c r="D23" s="14">
        <v>22</v>
      </c>
      <c r="E23" s="15">
        <f>D23/60</f>
        <v>0.36666666666666664</v>
      </c>
      <c r="F23" s="15">
        <v>106.17</v>
      </c>
      <c r="G23" s="15">
        <f t="shared" si="0"/>
        <v>38.928999999999995</v>
      </c>
      <c r="H23" s="15">
        <v>1.2</v>
      </c>
      <c r="I23" s="15">
        <v>13</v>
      </c>
      <c r="J23" s="16">
        <f t="shared" si="1"/>
        <v>654.0071999999999</v>
      </c>
      <c r="K23" s="16">
        <f t="shared" si="2"/>
        <v>719.40791999999988</v>
      </c>
      <c r="L23" s="15">
        <f t="shared" si="3"/>
        <v>863.28950399999985</v>
      </c>
    </row>
    <row r="24" spans="1:28" s="17" customFormat="1" ht="14.25" customHeight="1" x14ac:dyDescent="0.2">
      <c r="A24" s="11" t="s">
        <v>54</v>
      </c>
      <c r="B24" s="12" t="s">
        <v>55</v>
      </c>
      <c r="C24" s="7"/>
      <c r="D24" s="14"/>
      <c r="E24" s="15"/>
      <c r="F24" s="15"/>
      <c r="G24" s="15"/>
      <c r="H24" s="15"/>
      <c r="I24" s="15"/>
      <c r="J24" s="16"/>
      <c r="K24" s="16"/>
      <c r="L24" s="1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20.25" customHeight="1" x14ac:dyDescent="0.2">
      <c r="A25" s="11" t="s">
        <v>56</v>
      </c>
      <c r="B25" s="24" t="s">
        <v>57</v>
      </c>
      <c r="C25" s="13" t="s">
        <v>15</v>
      </c>
      <c r="D25" s="14">
        <v>6</v>
      </c>
      <c r="E25" s="15">
        <f>D25/60</f>
        <v>0.1</v>
      </c>
      <c r="F25" s="15">
        <v>106.17</v>
      </c>
      <c r="G25" s="15">
        <f t="shared" si="0"/>
        <v>10.617000000000001</v>
      </c>
      <c r="H25" s="15">
        <v>1.2</v>
      </c>
      <c r="I25" s="15">
        <v>21</v>
      </c>
      <c r="J25" s="16">
        <f t="shared" si="1"/>
        <v>280.28879999999998</v>
      </c>
      <c r="K25" s="16">
        <f t="shared" si="2"/>
        <v>308.31768</v>
      </c>
      <c r="L25" s="15">
        <f t="shared" si="3"/>
        <v>369.98121600000002</v>
      </c>
    </row>
    <row r="26" spans="1:28" s="17" customFormat="1" ht="14.25" customHeight="1" x14ac:dyDescent="0.2">
      <c r="A26" s="11" t="s">
        <v>58</v>
      </c>
      <c r="B26" s="12" t="s">
        <v>59</v>
      </c>
      <c r="C26" s="13" t="s">
        <v>15</v>
      </c>
      <c r="D26" s="14">
        <v>5</v>
      </c>
      <c r="E26" s="15">
        <f t="shared" ref="E26:E45" si="4">D26/60</f>
        <v>8.3333333333333329E-2</v>
      </c>
      <c r="F26" s="15">
        <v>106.17</v>
      </c>
      <c r="G26" s="15">
        <f t="shared" si="0"/>
        <v>8.8475000000000001</v>
      </c>
      <c r="H26" s="15">
        <v>1.2</v>
      </c>
      <c r="I26" s="15">
        <v>5.5</v>
      </c>
      <c r="J26" s="16">
        <f t="shared" si="1"/>
        <v>69.010500000000008</v>
      </c>
      <c r="K26" s="16">
        <f t="shared" si="2"/>
        <v>75.911550000000005</v>
      </c>
      <c r="L26" s="15">
        <f t="shared" si="3"/>
        <v>91.093860000000006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s="17" customFormat="1" ht="14.25" customHeight="1" x14ac:dyDescent="0.2">
      <c r="A27" s="11" t="s">
        <v>60</v>
      </c>
      <c r="B27" s="12" t="s">
        <v>61</v>
      </c>
      <c r="C27" s="13" t="s">
        <v>62</v>
      </c>
      <c r="D27" s="14">
        <v>8</v>
      </c>
      <c r="E27" s="15">
        <f t="shared" si="4"/>
        <v>0.13333333333333333</v>
      </c>
      <c r="F27" s="15">
        <v>106.17</v>
      </c>
      <c r="G27" s="15">
        <f t="shared" si="0"/>
        <v>14.156000000000001</v>
      </c>
      <c r="H27" s="15">
        <v>1.2</v>
      </c>
      <c r="I27" s="15">
        <v>120</v>
      </c>
      <c r="J27" s="16">
        <f t="shared" si="1"/>
        <v>2055.4512</v>
      </c>
      <c r="K27" s="16">
        <f t="shared" si="2"/>
        <v>2260.9963199999997</v>
      </c>
      <c r="L27" s="15">
        <f t="shared" si="3"/>
        <v>2713.1955839999996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s="17" customFormat="1" ht="32.25" customHeight="1" x14ac:dyDescent="0.2">
      <c r="A28" s="25" t="s">
        <v>63</v>
      </c>
      <c r="B28" s="26" t="s">
        <v>64</v>
      </c>
      <c r="C28" s="27"/>
      <c r="D28" s="28"/>
      <c r="E28" s="15"/>
      <c r="F28" s="15"/>
      <c r="G28" s="15"/>
      <c r="H28" s="15"/>
      <c r="I28" s="15"/>
      <c r="J28" s="16"/>
      <c r="K28" s="16"/>
      <c r="L28" s="1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49.5" customHeight="1" x14ac:dyDescent="0.2">
      <c r="A29" s="25" t="s">
        <v>65</v>
      </c>
      <c r="B29" s="29" t="s">
        <v>66</v>
      </c>
      <c r="C29" s="13"/>
      <c r="D29" s="14"/>
      <c r="E29" s="15"/>
      <c r="F29" s="15"/>
      <c r="G29" s="15"/>
      <c r="H29" s="15"/>
      <c r="I29" s="15"/>
      <c r="J29" s="16"/>
      <c r="K29" s="16"/>
      <c r="L29" s="15"/>
    </row>
    <row r="30" spans="1:28" ht="14.1" customHeight="1" x14ac:dyDescent="0.2">
      <c r="A30" s="25"/>
      <c r="B30" s="24" t="s">
        <v>67</v>
      </c>
      <c r="C30" s="13" t="s">
        <v>15</v>
      </c>
      <c r="D30" s="14">
        <v>72</v>
      </c>
      <c r="E30" s="15">
        <f t="shared" si="4"/>
        <v>1.2</v>
      </c>
      <c r="F30" s="15">
        <v>106.17</v>
      </c>
      <c r="G30" s="15">
        <f t="shared" si="0"/>
        <v>127.404</v>
      </c>
      <c r="H30" s="15">
        <v>1.2</v>
      </c>
      <c r="I30" s="15">
        <v>2.75</v>
      </c>
      <c r="J30" s="16">
        <f t="shared" si="1"/>
        <v>573.31799999999998</v>
      </c>
      <c r="K30" s="16">
        <f t="shared" si="2"/>
        <v>630.64980000000003</v>
      </c>
      <c r="L30" s="15">
        <f t="shared" si="3"/>
        <v>756.77976000000001</v>
      </c>
    </row>
    <row r="31" spans="1:28" ht="14.1" customHeight="1" x14ac:dyDescent="0.2">
      <c r="A31" s="25"/>
      <c r="B31" s="29" t="s">
        <v>68</v>
      </c>
      <c r="C31" s="13" t="s">
        <v>69</v>
      </c>
      <c r="D31" s="14">
        <v>75</v>
      </c>
      <c r="E31" s="15">
        <f t="shared" si="4"/>
        <v>1.25</v>
      </c>
      <c r="F31" s="15">
        <v>106.17</v>
      </c>
      <c r="G31" s="15">
        <f t="shared" si="0"/>
        <v>132.71250000000001</v>
      </c>
      <c r="H31" s="15">
        <v>1.2</v>
      </c>
      <c r="I31" s="15">
        <v>2.75</v>
      </c>
      <c r="J31" s="16">
        <f t="shared" si="1"/>
        <v>597.20624999999995</v>
      </c>
      <c r="K31" s="16">
        <f t="shared" si="2"/>
        <v>656.926875</v>
      </c>
      <c r="L31" s="15">
        <f t="shared" si="3"/>
        <v>788.31224999999995</v>
      </c>
    </row>
    <row r="32" spans="1:28" ht="14.1" customHeight="1" x14ac:dyDescent="0.2">
      <c r="A32" s="25"/>
      <c r="B32" s="29" t="s">
        <v>70</v>
      </c>
      <c r="C32" s="13" t="s">
        <v>15</v>
      </c>
      <c r="D32" s="14">
        <v>89</v>
      </c>
      <c r="E32" s="15">
        <f t="shared" si="4"/>
        <v>1.4833333333333334</v>
      </c>
      <c r="F32" s="15">
        <v>106.17</v>
      </c>
      <c r="G32" s="15">
        <f t="shared" si="0"/>
        <v>157.4855</v>
      </c>
      <c r="H32" s="15">
        <v>1.2</v>
      </c>
      <c r="I32" s="15">
        <v>2.75</v>
      </c>
      <c r="J32" s="16">
        <f t="shared" si="1"/>
        <v>708.68475000000001</v>
      </c>
      <c r="K32" s="16">
        <f t="shared" si="2"/>
        <v>779.553225</v>
      </c>
      <c r="L32" s="15">
        <f t="shared" si="3"/>
        <v>935.46387000000004</v>
      </c>
    </row>
    <row r="33" spans="1:28" s="17" customFormat="1" ht="14.1" customHeight="1" x14ac:dyDescent="0.2">
      <c r="A33" s="11"/>
      <c r="B33" s="30" t="s">
        <v>71</v>
      </c>
      <c r="C33" s="7"/>
      <c r="D33" s="14"/>
      <c r="E33" s="15"/>
      <c r="F33" s="15"/>
      <c r="G33" s="15"/>
      <c r="H33" s="15"/>
      <c r="I33" s="15"/>
      <c r="J33" s="15"/>
      <c r="K33" s="16"/>
      <c r="L33" s="1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4.1" customHeight="1" x14ac:dyDescent="0.2">
      <c r="A34" s="11"/>
      <c r="B34" s="13" t="s">
        <v>72</v>
      </c>
      <c r="C34" s="13" t="s">
        <v>15</v>
      </c>
      <c r="D34" s="14">
        <v>72</v>
      </c>
      <c r="E34" s="15">
        <f t="shared" si="4"/>
        <v>1.2</v>
      </c>
      <c r="F34" s="15">
        <v>106.17</v>
      </c>
      <c r="G34" s="15">
        <f t="shared" si="0"/>
        <v>127.404</v>
      </c>
      <c r="H34" s="15">
        <v>1.2</v>
      </c>
      <c r="I34" s="31">
        <v>0.28000000000000003</v>
      </c>
      <c r="J34" s="15">
        <f t="shared" si="1"/>
        <v>195.692544</v>
      </c>
      <c r="K34" s="16">
        <f t="shared" si="2"/>
        <v>215.2617984</v>
      </c>
      <c r="L34" s="15">
        <f t="shared" si="3"/>
        <v>258.31415807999997</v>
      </c>
    </row>
    <row r="35" spans="1:28" ht="14.1" customHeight="1" x14ac:dyDescent="0.2">
      <c r="A35" s="11"/>
      <c r="B35" s="13">
        <v>30</v>
      </c>
      <c r="C35" s="13" t="s">
        <v>15</v>
      </c>
      <c r="D35" s="14">
        <v>78</v>
      </c>
      <c r="E35" s="15">
        <f t="shared" si="4"/>
        <v>1.3</v>
      </c>
      <c r="F35" s="15">
        <v>106.17</v>
      </c>
      <c r="G35" s="15">
        <f t="shared" si="0"/>
        <v>138.02100000000002</v>
      </c>
      <c r="H35" s="15">
        <v>1.2</v>
      </c>
      <c r="I35" s="31">
        <v>0.28000000000000003</v>
      </c>
      <c r="J35" s="15">
        <f t="shared" si="1"/>
        <v>212.00025600000001</v>
      </c>
      <c r="K35" s="16">
        <f t="shared" si="2"/>
        <v>233.20028160000001</v>
      </c>
      <c r="L35" s="15">
        <f t="shared" si="3"/>
        <v>279.84033792000002</v>
      </c>
    </row>
    <row r="36" spans="1:28" ht="14.1" customHeight="1" x14ac:dyDescent="0.2">
      <c r="A36" s="11"/>
      <c r="B36" s="13">
        <v>100</v>
      </c>
      <c r="C36" s="13" t="s">
        <v>15</v>
      </c>
      <c r="D36" s="14">
        <v>89</v>
      </c>
      <c r="E36" s="15">
        <f t="shared" si="4"/>
        <v>1.4833333333333334</v>
      </c>
      <c r="F36" s="15">
        <v>106.17</v>
      </c>
      <c r="G36" s="15">
        <f t="shared" si="0"/>
        <v>157.4855</v>
      </c>
      <c r="H36" s="15">
        <v>1.2</v>
      </c>
      <c r="I36" s="31">
        <v>0.39</v>
      </c>
      <c r="J36" s="15">
        <f t="shared" si="1"/>
        <v>262.68581399999999</v>
      </c>
      <c r="K36" s="16">
        <f t="shared" si="2"/>
        <v>288.95439540000001</v>
      </c>
      <c r="L36" s="15">
        <f t="shared" si="3"/>
        <v>346.74527448000003</v>
      </c>
    </row>
    <row r="37" spans="1:28" ht="14.1" customHeight="1" x14ac:dyDescent="0.2">
      <c r="A37" s="11"/>
      <c r="B37" s="13">
        <v>200</v>
      </c>
      <c r="C37" s="13" t="s">
        <v>15</v>
      </c>
      <c r="D37" s="14">
        <v>112</v>
      </c>
      <c r="E37" s="15">
        <f t="shared" si="4"/>
        <v>1.8666666666666667</v>
      </c>
      <c r="F37" s="15">
        <v>106.17</v>
      </c>
      <c r="G37" s="15">
        <f t="shared" si="0"/>
        <v>198.184</v>
      </c>
      <c r="H37" s="15">
        <v>1.2</v>
      </c>
      <c r="I37" s="31">
        <v>0.28000000000000003</v>
      </c>
      <c r="J37" s="15">
        <f t="shared" si="1"/>
        <v>304.41062399999998</v>
      </c>
      <c r="K37" s="16">
        <f t="shared" si="2"/>
        <v>334.85168639999995</v>
      </c>
      <c r="L37" s="15">
        <f t="shared" si="3"/>
        <v>401.82202367999997</v>
      </c>
    </row>
    <row r="38" spans="1:28" ht="14.1" customHeight="1" x14ac:dyDescent="0.2">
      <c r="A38" s="11"/>
      <c r="B38" s="13">
        <v>450</v>
      </c>
      <c r="C38" s="13" t="s">
        <v>15</v>
      </c>
      <c r="D38" s="14">
        <v>157</v>
      </c>
      <c r="E38" s="15">
        <f t="shared" si="4"/>
        <v>2.6166666666666667</v>
      </c>
      <c r="F38" s="15">
        <v>106.17</v>
      </c>
      <c r="G38" s="15">
        <f t="shared" si="0"/>
        <v>277.81150000000002</v>
      </c>
      <c r="H38" s="15">
        <v>1.2</v>
      </c>
      <c r="I38" s="31">
        <v>0.23</v>
      </c>
      <c r="J38" s="15">
        <f t="shared" si="1"/>
        <v>410.04977400000007</v>
      </c>
      <c r="K38" s="16">
        <f t="shared" si="2"/>
        <v>451.0547514000001</v>
      </c>
      <c r="L38" s="15">
        <f t="shared" si="3"/>
        <v>541.26570168000012</v>
      </c>
    </row>
    <row r="39" spans="1:28" ht="14.1" customHeight="1" x14ac:dyDescent="0.2">
      <c r="A39" s="11"/>
      <c r="B39" s="13">
        <v>600</v>
      </c>
      <c r="C39" s="13" t="s">
        <v>15</v>
      </c>
      <c r="D39" s="14">
        <v>163</v>
      </c>
      <c r="E39" s="15">
        <f t="shared" si="4"/>
        <v>2.7166666666666668</v>
      </c>
      <c r="F39" s="15">
        <v>106.17</v>
      </c>
      <c r="G39" s="15">
        <f t="shared" si="0"/>
        <v>288.42850000000004</v>
      </c>
      <c r="H39" s="15">
        <v>1.2</v>
      </c>
      <c r="I39" s="31">
        <v>0.82</v>
      </c>
      <c r="J39" s="15">
        <f t="shared" si="1"/>
        <v>629.92784400000005</v>
      </c>
      <c r="K39" s="16">
        <f t="shared" si="2"/>
        <v>692.92062840000006</v>
      </c>
      <c r="L39" s="15">
        <f t="shared" si="3"/>
        <v>831.50475408</v>
      </c>
    </row>
    <row r="40" spans="1:28" ht="15.75" x14ac:dyDescent="0.2">
      <c r="A40" s="11"/>
      <c r="B40" s="13">
        <v>700</v>
      </c>
      <c r="C40" s="13" t="s">
        <v>15</v>
      </c>
      <c r="D40" s="14">
        <v>180</v>
      </c>
      <c r="E40" s="15">
        <f t="shared" si="4"/>
        <v>3</v>
      </c>
      <c r="F40" s="15">
        <v>106.17</v>
      </c>
      <c r="G40" s="15">
        <f t="shared" si="0"/>
        <v>318.51</v>
      </c>
      <c r="H40" s="15">
        <v>1.2</v>
      </c>
      <c r="I40" s="31">
        <v>0.76</v>
      </c>
      <c r="J40" s="15">
        <f t="shared" si="1"/>
        <v>672.69311999999991</v>
      </c>
      <c r="K40" s="16">
        <f t="shared" si="2"/>
        <v>739.96243199999992</v>
      </c>
      <c r="L40" s="15">
        <f t="shared" si="3"/>
        <v>887.95491839999988</v>
      </c>
    </row>
    <row r="41" spans="1:28" ht="16.5" customHeight="1" x14ac:dyDescent="0.2">
      <c r="A41" s="11"/>
      <c r="B41" s="13">
        <v>800</v>
      </c>
      <c r="C41" s="13" t="s">
        <v>15</v>
      </c>
      <c r="D41" s="14">
        <v>197</v>
      </c>
      <c r="E41" s="15">
        <f t="shared" si="4"/>
        <v>3.2833333333333332</v>
      </c>
      <c r="F41" s="15">
        <v>106.17</v>
      </c>
      <c r="G41" s="15">
        <f t="shared" si="0"/>
        <v>348.5915</v>
      </c>
      <c r="H41" s="15">
        <v>1.2</v>
      </c>
      <c r="I41" s="31">
        <v>0.76</v>
      </c>
      <c r="J41" s="15">
        <f t="shared" si="1"/>
        <v>736.22524799999997</v>
      </c>
      <c r="K41" s="16">
        <f t="shared" si="2"/>
        <v>809.84777279999992</v>
      </c>
      <c r="L41" s="15">
        <f t="shared" si="3"/>
        <v>971.81732735999981</v>
      </c>
    </row>
    <row r="42" spans="1:28" ht="15.75" x14ac:dyDescent="0.2">
      <c r="A42" s="11"/>
      <c r="B42" s="13">
        <v>900</v>
      </c>
      <c r="C42" s="13" t="s">
        <v>15</v>
      </c>
      <c r="D42" s="14">
        <v>213</v>
      </c>
      <c r="E42" s="15">
        <f t="shared" si="4"/>
        <v>3.55</v>
      </c>
      <c r="F42" s="15">
        <v>106.17</v>
      </c>
      <c r="G42" s="15">
        <f t="shared" si="0"/>
        <v>376.90350000000001</v>
      </c>
      <c r="H42" s="15">
        <v>1.2</v>
      </c>
      <c r="I42" s="31">
        <v>0.82</v>
      </c>
      <c r="J42" s="15">
        <f t="shared" si="1"/>
        <v>823.15724399999988</v>
      </c>
      <c r="K42" s="16">
        <f t="shared" si="2"/>
        <v>905.4729683999999</v>
      </c>
      <c r="L42" s="15">
        <f t="shared" si="3"/>
        <v>1086.56756208</v>
      </c>
    </row>
    <row r="43" spans="1:28" ht="15.75" x14ac:dyDescent="0.2">
      <c r="A43" s="11"/>
      <c r="B43" s="13">
        <v>1000</v>
      </c>
      <c r="C43" s="13" t="s">
        <v>15</v>
      </c>
      <c r="D43" s="14">
        <v>225</v>
      </c>
      <c r="E43" s="15">
        <f t="shared" si="4"/>
        <v>3.75</v>
      </c>
      <c r="F43" s="15">
        <v>106.17</v>
      </c>
      <c r="G43" s="15">
        <f t="shared" si="0"/>
        <v>398.13749999999999</v>
      </c>
      <c r="H43" s="15">
        <v>1.2</v>
      </c>
      <c r="I43" s="31">
        <v>1.03</v>
      </c>
      <c r="J43" s="15">
        <f t="shared" si="1"/>
        <v>969.86294999999996</v>
      </c>
      <c r="K43" s="16">
        <f t="shared" si="2"/>
        <v>1066.8492449999999</v>
      </c>
      <c r="L43" s="15">
        <f t="shared" si="3"/>
        <v>1280.2190939999998</v>
      </c>
    </row>
    <row r="44" spans="1:28" ht="15.75" x14ac:dyDescent="0.2">
      <c r="A44" s="11"/>
      <c r="B44" s="13">
        <v>1100</v>
      </c>
      <c r="C44" s="13" t="s">
        <v>15</v>
      </c>
      <c r="D44" s="14">
        <v>248</v>
      </c>
      <c r="E44" s="15">
        <f t="shared" si="4"/>
        <v>4.1333333333333337</v>
      </c>
      <c r="F44" s="15">
        <v>106.17</v>
      </c>
      <c r="G44" s="15">
        <f t="shared" si="0"/>
        <v>438.83600000000007</v>
      </c>
      <c r="H44" s="15">
        <v>1.2</v>
      </c>
      <c r="I44" s="31">
        <v>1.57</v>
      </c>
      <c r="J44" s="15">
        <f t="shared" si="1"/>
        <v>1353.3702240000002</v>
      </c>
      <c r="K44" s="16">
        <f t="shared" si="2"/>
        <v>1488.7072464000003</v>
      </c>
      <c r="L44" s="15">
        <f t="shared" si="3"/>
        <v>1786.4486956800004</v>
      </c>
    </row>
    <row r="45" spans="1:28" ht="15.75" x14ac:dyDescent="0.2">
      <c r="A45" s="11"/>
      <c r="B45" s="13">
        <v>1200</v>
      </c>
      <c r="C45" s="13" t="s">
        <v>15</v>
      </c>
      <c r="D45" s="14">
        <v>259</v>
      </c>
      <c r="E45" s="15">
        <f t="shared" si="4"/>
        <v>4.3166666666666664</v>
      </c>
      <c r="F45" s="15">
        <v>106.17</v>
      </c>
      <c r="G45" s="15">
        <f t="shared" si="0"/>
        <v>458.3005</v>
      </c>
      <c r="H45" s="15">
        <v>1.2</v>
      </c>
      <c r="I45" s="31">
        <v>1.57</v>
      </c>
      <c r="J45" s="15">
        <f t="shared" si="1"/>
        <v>1413.3987419999999</v>
      </c>
      <c r="K45" s="16">
        <f t="shared" si="2"/>
        <v>1554.7386161999998</v>
      </c>
      <c r="L45" s="15">
        <f t="shared" si="3"/>
        <v>1865.6863394399998</v>
      </c>
    </row>
    <row r="46" spans="1:28" ht="15.75" x14ac:dyDescent="0.2">
      <c r="A46" s="32"/>
      <c r="B46" s="33">
        <v>1500</v>
      </c>
      <c r="C46" s="33" t="s">
        <v>73</v>
      </c>
      <c r="D46" s="33">
        <v>307</v>
      </c>
      <c r="E46" s="33">
        <v>5.12</v>
      </c>
      <c r="F46" s="15">
        <v>106.17</v>
      </c>
      <c r="G46" s="15">
        <f t="shared" si="0"/>
        <v>543.59040000000005</v>
      </c>
      <c r="H46" s="15">
        <v>1.2</v>
      </c>
      <c r="I46" s="34">
        <v>1.8</v>
      </c>
      <c r="J46" s="15">
        <f t="shared" si="1"/>
        <v>1826.4637439999999</v>
      </c>
      <c r="K46" s="16">
        <f t="shared" si="2"/>
        <v>2009.1101183999997</v>
      </c>
      <c r="L46" s="15">
        <f t="shared" si="3"/>
        <v>2410.9321420799997</v>
      </c>
    </row>
    <row r="47" spans="1:28" ht="15.75" x14ac:dyDescent="0.2">
      <c r="A47" s="32"/>
      <c r="B47" s="33">
        <v>1700</v>
      </c>
      <c r="C47" s="33" t="s">
        <v>73</v>
      </c>
      <c r="D47" s="33">
        <v>340</v>
      </c>
      <c r="E47" s="33">
        <v>5.67</v>
      </c>
      <c r="F47" s="15">
        <v>106.17</v>
      </c>
      <c r="G47" s="15">
        <f t="shared" si="0"/>
        <v>601.98389999999995</v>
      </c>
      <c r="H47" s="15">
        <v>1.2</v>
      </c>
      <c r="I47" s="34">
        <v>1.8</v>
      </c>
      <c r="J47" s="15">
        <f t="shared" si="1"/>
        <v>2022.6659039999997</v>
      </c>
      <c r="K47" s="16">
        <f t="shared" si="2"/>
        <v>2224.9324943999995</v>
      </c>
      <c r="L47" s="15">
        <f t="shared" si="3"/>
        <v>2669.9189932799991</v>
      </c>
    </row>
    <row r="48" spans="1:28" ht="15.75" x14ac:dyDescent="0.2">
      <c r="A48" s="32"/>
      <c r="B48" s="33">
        <v>2000</v>
      </c>
      <c r="C48" s="33" t="s">
        <v>73</v>
      </c>
      <c r="D48" s="33">
        <v>388</v>
      </c>
      <c r="E48" s="33">
        <v>6.47</v>
      </c>
      <c r="F48" s="15">
        <v>106.17</v>
      </c>
      <c r="G48" s="15">
        <f t="shared" si="0"/>
        <v>686.91989999999998</v>
      </c>
      <c r="H48" s="15">
        <v>1.2</v>
      </c>
      <c r="I48" s="34">
        <v>1.8</v>
      </c>
      <c r="J48" s="15">
        <f t="shared" si="1"/>
        <v>2308.0508639999998</v>
      </c>
      <c r="K48" s="16">
        <f t="shared" si="2"/>
        <v>2538.8559504</v>
      </c>
      <c r="L48" s="15">
        <f t="shared" si="3"/>
        <v>3046.62714048</v>
      </c>
    </row>
    <row r="49" spans="1:12" ht="15.75" x14ac:dyDescent="0.2">
      <c r="A49" s="32"/>
      <c r="B49" s="33">
        <v>2300</v>
      </c>
      <c r="C49" s="33" t="s">
        <v>73</v>
      </c>
      <c r="D49" s="33">
        <v>436</v>
      </c>
      <c r="E49" s="33">
        <v>7.27</v>
      </c>
      <c r="F49" s="15">
        <v>106.17</v>
      </c>
      <c r="G49" s="15">
        <f t="shared" si="0"/>
        <v>771.85590000000002</v>
      </c>
      <c r="H49" s="15">
        <v>1.2</v>
      </c>
      <c r="I49" s="34">
        <v>1.8</v>
      </c>
      <c r="J49" s="15">
        <f t="shared" si="1"/>
        <v>2593.4358240000006</v>
      </c>
      <c r="K49" s="16">
        <f t="shared" si="2"/>
        <v>2852.7794064000004</v>
      </c>
      <c r="L49" s="15">
        <f t="shared" si="3"/>
        <v>3423.3352876800009</v>
      </c>
    </row>
    <row r="50" spans="1:12" ht="15.75" x14ac:dyDescent="0.2">
      <c r="A50" s="32"/>
      <c r="B50" s="33">
        <v>2500</v>
      </c>
      <c r="C50" s="33" t="s">
        <v>73</v>
      </c>
      <c r="D50" s="33">
        <v>467</v>
      </c>
      <c r="E50" s="33">
        <v>7.78</v>
      </c>
      <c r="F50" s="15">
        <v>106.17</v>
      </c>
      <c r="G50" s="15">
        <f t="shared" si="0"/>
        <v>826.00260000000003</v>
      </c>
      <c r="H50" s="15">
        <v>1.2</v>
      </c>
      <c r="I50" s="34">
        <v>1.8</v>
      </c>
      <c r="J50" s="15">
        <f t="shared" si="1"/>
        <v>2775.3687359999999</v>
      </c>
      <c r="K50" s="16">
        <f t="shared" si="2"/>
        <v>3052.9056095999999</v>
      </c>
      <c r="L50" s="15">
        <f t="shared" si="3"/>
        <v>3663.4867315199999</v>
      </c>
    </row>
    <row r="51" spans="1:12" ht="15.75" x14ac:dyDescent="0.2">
      <c r="A51" s="32"/>
      <c r="B51" s="33">
        <v>2700</v>
      </c>
      <c r="C51" s="33" t="s">
        <v>73</v>
      </c>
      <c r="D51" s="33">
        <v>500</v>
      </c>
      <c r="E51" s="33">
        <v>8.33</v>
      </c>
      <c r="F51" s="15">
        <v>106.17</v>
      </c>
      <c r="G51" s="15">
        <f t="shared" si="0"/>
        <v>884.39610000000005</v>
      </c>
      <c r="H51" s="15">
        <v>1.2</v>
      </c>
      <c r="I51" s="34">
        <v>1.8</v>
      </c>
      <c r="J51" s="15">
        <f t="shared" si="1"/>
        <v>2971.5708959999997</v>
      </c>
      <c r="K51" s="16">
        <f t="shared" si="2"/>
        <v>3268.7279855999996</v>
      </c>
      <c r="L51" s="15">
        <f t="shared" si="3"/>
        <v>3922.4735827199997</v>
      </c>
    </row>
    <row r="52" spans="1:12" ht="15.75" x14ac:dyDescent="0.2">
      <c r="A52" s="32"/>
      <c r="B52" s="33">
        <v>3000</v>
      </c>
      <c r="C52" s="33" t="s">
        <v>73</v>
      </c>
      <c r="D52" s="33">
        <v>548</v>
      </c>
      <c r="E52" s="33">
        <v>9.1300000000000008</v>
      </c>
      <c r="F52" s="15">
        <v>106.17</v>
      </c>
      <c r="G52" s="15">
        <f t="shared" si="0"/>
        <v>969.33210000000008</v>
      </c>
      <c r="H52" s="15">
        <v>1.2</v>
      </c>
      <c r="I52" s="34">
        <v>1.8</v>
      </c>
      <c r="J52" s="15">
        <f t="shared" si="1"/>
        <v>3256.9558560000005</v>
      </c>
      <c r="K52" s="16">
        <f t="shared" si="2"/>
        <v>3582.6514416000005</v>
      </c>
      <c r="L52" s="15">
        <f t="shared" si="3"/>
        <v>4299.1817299200002</v>
      </c>
    </row>
    <row r="53" spans="1:12" ht="15.75" x14ac:dyDescent="0.2">
      <c r="A53" s="32"/>
      <c r="B53" s="33">
        <v>3200</v>
      </c>
      <c r="C53" s="33" t="s">
        <v>73</v>
      </c>
      <c r="D53" s="33">
        <v>580</v>
      </c>
      <c r="E53" s="33">
        <v>9.67</v>
      </c>
      <c r="F53" s="15">
        <v>106.17</v>
      </c>
      <c r="G53" s="15">
        <f t="shared" si="0"/>
        <v>1026.6639</v>
      </c>
      <c r="H53" s="15">
        <v>1.2</v>
      </c>
      <c r="I53" s="34">
        <v>1.8</v>
      </c>
      <c r="J53" s="15">
        <f t="shared" si="1"/>
        <v>3449.5907039999997</v>
      </c>
      <c r="K53" s="16">
        <f t="shared" si="2"/>
        <v>3794.5497743999999</v>
      </c>
      <c r="L53" s="15">
        <f t="shared" si="3"/>
        <v>4553.4597292799999</v>
      </c>
    </row>
    <row r="54" spans="1:12" ht="15.75" x14ac:dyDescent="0.2">
      <c r="A54" s="32"/>
      <c r="B54" s="33">
        <v>3500</v>
      </c>
      <c r="C54" s="33" t="s">
        <v>73</v>
      </c>
      <c r="D54" s="33">
        <v>628</v>
      </c>
      <c r="E54" s="33">
        <v>10.47</v>
      </c>
      <c r="F54" s="15">
        <v>106.17</v>
      </c>
      <c r="G54" s="15">
        <f t="shared" si="0"/>
        <v>1111.5999000000002</v>
      </c>
      <c r="H54" s="15">
        <v>1.2</v>
      </c>
      <c r="I54" s="34">
        <v>1.8</v>
      </c>
      <c r="J54" s="15">
        <f t="shared" si="1"/>
        <v>3734.9756640000001</v>
      </c>
      <c r="K54" s="16">
        <f t="shared" si="2"/>
        <v>4108.4732303999999</v>
      </c>
      <c r="L54" s="15">
        <f t="shared" si="3"/>
        <v>4930.1678764799999</v>
      </c>
    </row>
    <row r="55" spans="1:12" ht="15.75" x14ac:dyDescent="0.2">
      <c r="A55" s="32"/>
      <c r="B55" s="33">
        <v>3700</v>
      </c>
      <c r="C55" s="33" t="s">
        <v>73</v>
      </c>
      <c r="D55" s="33">
        <v>660</v>
      </c>
      <c r="E55" s="33">
        <v>11</v>
      </c>
      <c r="F55" s="15">
        <v>106.17</v>
      </c>
      <c r="G55" s="15">
        <f t="shared" si="0"/>
        <v>1167.8700000000001</v>
      </c>
      <c r="H55" s="15">
        <v>1.2</v>
      </c>
      <c r="I55" s="34">
        <v>1.8</v>
      </c>
      <c r="J55" s="15">
        <f t="shared" si="1"/>
        <v>3924.0432000000001</v>
      </c>
      <c r="K55" s="16">
        <f t="shared" si="2"/>
        <v>4316.4475199999997</v>
      </c>
      <c r="L55" s="15">
        <f t="shared" si="3"/>
        <v>5179.737024</v>
      </c>
    </row>
    <row r="56" spans="1:12" ht="15.75" x14ac:dyDescent="0.2">
      <c r="A56" s="32"/>
      <c r="B56" s="33">
        <v>4000</v>
      </c>
      <c r="C56" s="33" t="s">
        <v>73</v>
      </c>
      <c r="D56" s="33">
        <v>707</v>
      </c>
      <c r="E56" s="33">
        <v>11.78</v>
      </c>
      <c r="F56" s="15">
        <v>106.17</v>
      </c>
      <c r="G56" s="15">
        <f t="shared" si="0"/>
        <v>1250.6825999999999</v>
      </c>
      <c r="H56" s="15">
        <v>1.2</v>
      </c>
      <c r="I56" s="34">
        <v>1.8</v>
      </c>
      <c r="J56" s="15">
        <f t="shared" si="1"/>
        <v>4202.2935359999992</v>
      </c>
      <c r="K56" s="16">
        <f t="shared" si="2"/>
        <v>4622.522889599999</v>
      </c>
      <c r="L56" s="15">
        <f t="shared" si="3"/>
        <v>5547.0274675199989</v>
      </c>
    </row>
    <row r="57" spans="1:12" ht="15.75" x14ac:dyDescent="0.2">
      <c r="A57" s="32"/>
      <c r="B57" s="33">
        <v>4200</v>
      </c>
      <c r="C57" s="33" t="s">
        <v>73</v>
      </c>
      <c r="D57" s="33">
        <v>740</v>
      </c>
      <c r="E57" s="33">
        <v>12.33</v>
      </c>
      <c r="F57" s="15">
        <v>106.17</v>
      </c>
      <c r="G57" s="15">
        <f t="shared" si="0"/>
        <v>1309.0761</v>
      </c>
      <c r="H57" s="15">
        <v>1.2</v>
      </c>
      <c r="I57" s="34">
        <v>1.8</v>
      </c>
      <c r="J57" s="15">
        <f t="shared" si="1"/>
        <v>4398.495696</v>
      </c>
      <c r="K57" s="16">
        <f t="shared" si="2"/>
        <v>4838.3452655999999</v>
      </c>
      <c r="L57" s="15">
        <f t="shared" si="3"/>
        <v>5806.0143187200001</v>
      </c>
    </row>
    <row r="58" spans="1:12" ht="15.75" x14ac:dyDescent="0.2">
      <c r="A58" s="32"/>
      <c r="B58" s="33">
        <v>4500</v>
      </c>
      <c r="C58" s="33" t="s">
        <v>73</v>
      </c>
      <c r="D58" s="33">
        <v>788</v>
      </c>
      <c r="E58" s="33">
        <v>13.13</v>
      </c>
      <c r="F58" s="15">
        <v>106.17</v>
      </c>
      <c r="G58" s="15">
        <f t="shared" si="0"/>
        <v>1394.0121000000001</v>
      </c>
      <c r="H58" s="15">
        <v>1.2</v>
      </c>
      <c r="I58" s="34">
        <v>1.8</v>
      </c>
      <c r="J58" s="15">
        <f t="shared" si="1"/>
        <v>4683.8806560000003</v>
      </c>
      <c r="K58" s="16">
        <f t="shared" si="2"/>
        <v>5152.2687216000004</v>
      </c>
      <c r="L58" s="15">
        <f t="shared" si="3"/>
        <v>6182.7224659200001</v>
      </c>
    </row>
    <row r="59" spans="1:12" ht="15.75" x14ac:dyDescent="0.2">
      <c r="A59" s="32"/>
      <c r="B59" s="33">
        <v>4700</v>
      </c>
      <c r="C59" s="33" t="s">
        <v>73</v>
      </c>
      <c r="D59" s="33">
        <v>819</v>
      </c>
      <c r="E59" s="33">
        <v>13.65</v>
      </c>
      <c r="F59" s="15">
        <v>106.17</v>
      </c>
      <c r="G59" s="15">
        <f t="shared" si="0"/>
        <v>1449.2205000000001</v>
      </c>
      <c r="H59" s="15">
        <v>1.2</v>
      </c>
      <c r="I59" s="34">
        <v>1.8</v>
      </c>
      <c r="J59" s="15">
        <f t="shared" si="1"/>
        <v>4869.3808800000006</v>
      </c>
      <c r="K59" s="16">
        <f t="shared" si="2"/>
        <v>5356.3189680000005</v>
      </c>
      <c r="L59" s="15">
        <f t="shared" si="3"/>
        <v>6427.5827616000006</v>
      </c>
    </row>
    <row r="60" spans="1:12" ht="15.75" x14ac:dyDescent="0.2">
      <c r="A60" s="32"/>
      <c r="B60" s="33">
        <v>5000</v>
      </c>
      <c r="C60" s="33" t="s">
        <v>73</v>
      </c>
      <c r="D60" s="33">
        <v>868</v>
      </c>
      <c r="E60" s="33">
        <v>14.47</v>
      </c>
      <c r="F60" s="15">
        <v>106.17</v>
      </c>
      <c r="G60" s="15">
        <f t="shared" si="0"/>
        <v>1536.2799</v>
      </c>
      <c r="H60" s="15">
        <v>1.2</v>
      </c>
      <c r="I60" s="34">
        <v>1.8</v>
      </c>
      <c r="J60" s="15">
        <f t="shared" si="1"/>
        <v>5161.9004640000003</v>
      </c>
      <c r="K60" s="16">
        <f t="shared" si="2"/>
        <v>5678.0905104000003</v>
      </c>
      <c r="L60" s="15">
        <f t="shared" si="3"/>
        <v>6813.7086124800007</v>
      </c>
    </row>
    <row r="61" spans="1:12" ht="45.6" customHeight="1" x14ac:dyDescent="0.2">
      <c r="A61" s="25">
        <v>11</v>
      </c>
      <c r="B61" s="35" t="s">
        <v>74</v>
      </c>
      <c r="C61" s="36" t="s">
        <v>75</v>
      </c>
      <c r="D61" s="37"/>
      <c r="E61" s="38"/>
      <c r="F61" s="38"/>
      <c r="G61" s="38"/>
      <c r="H61" s="38"/>
      <c r="I61" s="38"/>
      <c r="J61" s="39"/>
      <c r="K61" s="39"/>
      <c r="L61" s="40" t="s">
        <v>76</v>
      </c>
    </row>
    <row r="62" spans="1:12" ht="15" customHeight="1" x14ac:dyDescent="0.2">
      <c r="A62" s="11"/>
      <c r="B62" s="41" t="s">
        <v>77</v>
      </c>
      <c r="C62" s="42"/>
      <c r="D62" s="43"/>
      <c r="E62" s="43"/>
      <c r="F62" s="43"/>
      <c r="G62" s="43"/>
      <c r="H62" s="43"/>
      <c r="I62" s="43"/>
      <c r="J62" s="43"/>
      <c r="K62" s="44"/>
      <c r="L62" s="45"/>
    </row>
    <row r="63" spans="1:12" ht="66" customHeight="1" x14ac:dyDescent="0.2">
      <c r="A63" s="46" t="s">
        <v>13</v>
      </c>
      <c r="B63" s="47" t="s">
        <v>78</v>
      </c>
      <c r="C63" s="48"/>
      <c r="D63" s="49" t="s">
        <v>79</v>
      </c>
      <c r="E63" s="49"/>
      <c r="F63" s="49"/>
      <c r="G63" s="49"/>
      <c r="H63" s="49"/>
      <c r="I63" s="49"/>
      <c r="J63" s="49"/>
      <c r="K63" s="49"/>
      <c r="L63" s="49"/>
    </row>
    <row r="64" spans="1:12" ht="32.25" customHeight="1" x14ac:dyDescent="0.2">
      <c r="A64" s="46" t="s">
        <v>16</v>
      </c>
      <c r="B64" s="50" t="s">
        <v>80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 ht="16.5" customHeight="1" x14ac:dyDescent="0.2">
      <c r="A65" s="46" t="s">
        <v>18</v>
      </c>
      <c r="B65" s="50" t="s">
        <v>81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</row>
  </sheetData>
  <mergeCells count="5">
    <mergeCell ref="A1:L2"/>
    <mergeCell ref="D62:J62"/>
    <mergeCell ref="D63:L63"/>
    <mergeCell ref="B64:L64"/>
    <mergeCell ref="B65:L65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ISTA, OECD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Гусейнова</dc:creator>
  <cp:lastModifiedBy>Ольга Гусейнова</cp:lastModifiedBy>
  <dcterms:created xsi:type="dcterms:W3CDTF">2023-06-05T08:26:24Z</dcterms:created>
  <dcterms:modified xsi:type="dcterms:W3CDTF">2023-06-05T08:26:52Z</dcterms:modified>
</cp:coreProperties>
</file>